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<sst xmlns="http://schemas.openxmlformats.org/spreadsheetml/2006/main" uniqueCount="23">
  <si>
    <t>Table 1</t>
  </si>
  <si>
    <t>x</t>
  </si>
  <si>
    <t>y</t>
  </si>
  <si>
    <t>Inverse(x)</t>
  </si>
  <si>
    <t>Inverse(y)</t>
  </si>
  <si>
    <t>WS+</t>
  </si>
  <si>
    <t>BSum</t>
  </si>
  <si>
    <t>WS-</t>
  </si>
  <si>
    <t>BDifference</t>
  </si>
  <si>
    <t>BWeight</t>
  </si>
  <si>
    <t>uWeight</t>
  </si>
  <si>
    <t>Blend(x, y, weight)</t>
  </si>
  <si>
    <t>UNumberToBNumber(x)</t>
  </si>
  <si>
    <t>The first input BNumber</t>
  </si>
  <si>
    <t>The second input BNumber</t>
  </si>
  <si>
    <t>The real number corresponding to x</t>
  </si>
  <si>
    <t>The real number corresponding to y</t>
  </si>
  <si>
    <t>Bounded x+y</t>
  </si>
  <si>
    <t>Bounded x-y</t>
  </si>
  <si>
    <t>weighting factor for Blend</t>
  </si>
  <si>
    <t>Conversion of x to a BNumber</t>
  </si>
  <si>
    <t>Slope[BSum(x,y)]</t>
  </si>
  <si>
    <t>Slope[BDifference(x,y)]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</si>
</sst>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00"/>
  </numFmts>
  <fonts count="4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sz val="12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top" wrapText="1"/>
    </xf>
    <xf numFmtId="49" fontId="2" fillId="2" borderId="1" applyNumberFormat="1" applyFont="1" applyFill="1" applyBorder="1" applyAlignment="1" applyProtection="0">
      <alignment vertical="top" wrapText="1"/>
    </xf>
    <xf numFmtId="0" fontId="2" fillId="2" borderId="2" applyNumberFormat="0" applyFont="1" applyFill="1" applyBorder="1" applyAlignment="1" applyProtection="0">
      <alignment vertical="top" wrapText="1"/>
    </xf>
    <xf numFmtId="49" fontId="2" fillId="2" borderId="2" applyNumberFormat="1" applyFont="1" applyFill="1" applyBorder="1" applyAlignment="1" applyProtection="0">
      <alignment horizontal="center" vertical="top" wrapText="1"/>
    </xf>
    <xf numFmtId="49" fontId="2" fillId="2" borderId="2" applyNumberFormat="1" applyFont="1" applyFill="1" applyBorder="1" applyAlignment="1" applyProtection="0">
      <alignment vertical="top" wrapText="1"/>
    </xf>
    <xf numFmtId="0" fontId="2" fillId="3" borderId="3" applyNumberFormat="0" applyFont="1" applyFill="1" applyBorder="1" applyAlignment="1" applyProtection="0">
      <alignment vertical="top" wrapText="1"/>
    </xf>
    <xf numFmtId="2" fontId="0" fillId="4" borderId="4" applyNumberFormat="1" applyFont="1" applyFill="1" applyBorder="1" applyAlignment="1" applyProtection="0">
      <alignment vertical="top" wrapText="1"/>
    </xf>
    <xf numFmtId="2" fontId="0" fillId="4" borderId="5" applyNumberFormat="1" applyFont="1" applyFill="1" applyBorder="1" applyAlignment="1" applyProtection="0">
      <alignment vertical="top" wrapText="1"/>
    </xf>
    <xf numFmtId="2" fontId="0" borderId="5" applyNumberFormat="1" applyFont="1" applyFill="0" applyBorder="1" applyAlignment="1" applyProtection="0">
      <alignment vertical="top" wrapText="1"/>
    </xf>
    <xf numFmtId="59" fontId="0" fillId="4" borderId="5" applyNumberFormat="1" applyFont="1" applyFill="1" applyBorder="1" applyAlignment="1" applyProtection="0">
      <alignment vertical="top" wrapText="1"/>
    </xf>
    <xf numFmtId="59" fontId="0" borderId="5" applyNumberFormat="1" applyFont="1" applyFill="0" applyBorder="1" applyAlignment="1" applyProtection="0">
      <alignment vertical="top" wrapText="1"/>
    </xf>
    <xf numFmtId="0" fontId="0" borderId="5" applyNumberFormat="1" applyFont="1" applyFill="0" applyBorder="1" applyAlignment="1" applyProtection="0">
      <alignment vertical="top" wrapText="1"/>
    </xf>
    <xf numFmtId="0" fontId="2" fillId="3" borderId="6" applyNumberFormat="0" applyFont="1" applyFill="1" applyBorder="1" applyAlignment="1" applyProtection="0">
      <alignment vertical="top" wrapText="1"/>
    </xf>
    <xf numFmtId="2" fontId="0" fillId="4" borderId="7" applyNumberFormat="1" applyFont="1" applyFill="1" applyBorder="1" applyAlignment="1" applyProtection="0">
      <alignment vertical="top" wrapText="1"/>
    </xf>
    <xf numFmtId="2" fontId="0" fillId="4" borderId="1" applyNumberFormat="1" applyFont="1" applyFill="1" applyBorder="1" applyAlignment="1" applyProtection="0">
      <alignment vertical="top" wrapText="1"/>
    </xf>
    <xf numFmtId="2" fontId="0" borderId="1" applyNumberFormat="1" applyFont="1" applyFill="0" applyBorder="1" applyAlignment="1" applyProtection="0">
      <alignment vertical="top" wrapText="1"/>
    </xf>
    <xf numFmtId="59" fontId="0" fillId="4" borderId="1" applyNumberFormat="1" applyFont="1" applyFill="1" applyBorder="1" applyAlignment="1" applyProtection="0">
      <alignment vertical="top" wrapText="1"/>
    </xf>
    <xf numFmtId="59" fontId="0" borderId="1" applyNumberFormat="1" applyFont="1" applyFill="0" applyBorder="1" applyAlignment="1" applyProtection="0">
      <alignment vertical="top" wrapText="1"/>
    </xf>
    <xf numFmtId="0" fontId="0" borderId="1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d9fffe"/>
      <rgbColor rgb="ffb8b8b8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0879374"/>
          <c:y val="0.12368"/>
          <c:w val="0.889563"/>
          <c:h val="0.810337"/>
        </c:manualLayout>
      </c:layout>
      <c:lineChart>
        <c:grouping val="standard"/>
        <c:varyColors val="0"/>
        <c:ser>
          <c:idx val="0"/>
          <c:order val="0"/>
          <c:tx>
            <c:strRef>
              <c:f>'Sheet 1'!$G$2:$G$3</c:f>
              <c:strCache>
                <c:ptCount val="1"/>
                <c:pt idx="0">
                  <c:v>BSum Bounded x+y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chemeClr val="accent1"/>
              </a:solidFill>
              <a:prstDash val="solid"/>
              <a:miter lim="400000"/>
            </a:ln>
            <a:effectLst/>
          </c:spPr>
          <c:marker>
            <c:symbol val="circle"/>
            <c:size val="10"/>
            <c:spPr>
              <a:solidFill>
                <a:srgbClr val="FFFFFF"/>
              </a:solidFill>
              <a:ln w="508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'Sheet 1'!$A$4:$A$42</c:f>
              <c:strCache>
                <c:ptCount val="39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</c:strCache>
            </c:strRef>
          </c:cat>
          <c:val>
            <c:numRef>
              <c:f>'Sheet 1'!$G$4:$G$42</c:f>
              <c:numCache>
                <c:ptCount val="39"/>
                <c:pt idx="0">
                  <c:v>-0.947368</c:v>
                </c:pt>
                <c:pt idx="1">
                  <c:v>-0.888889</c:v>
                </c:pt>
                <c:pt idx="2">
                  <c:v>-0.823529</c:v>
                </c:pt>
                <c:pt idx="3">
                  <c:v>-0.750000</c:v>
                </c:pt>
                <c:pt idx="4">
                  <c:v>-0.666667</c:v>
                </c:pt>
                <c:pt idx="5">
                  <c:v>-0.571429</c:v>
                </c:pt>
                <c:pt idx="6">
                  <c:v>-0.461538</c:v>
                </c:pt>
                <c:pt idx="7">
                  <c:v>-0.333333</c:v>
                </c:pt>
                <c:pt idx="8">
                  <c:v>-0.181818</c:v>
                </c:pt>
                <c:pt idx="9">
                  <c:v>0.000000</c:v>
                </c:pt>
                <c:pt idx="10">
                  <c:v>0.153846</c:v>
                </c:pt>
                <c:pt idx="11">
                  <c:v>0.250000</c:v>
                </c:pt>
                <c:pt idx="12">
                  <c:v>0.315789</c:v>
                </c:pt>
                <c:pt idx="13">
                  <c:v>0.363636</c:v>
                </c:pt>
                <c:pt idx="14">
                  <c:v>0.400000</c:v>
                </c:pt>
                <c:pt idx="15">
                  <c:v>0.428571</c:v>
                </c:pt>
                <c:pt idx="16">
                  <c:v>0.451613</c:v>
                </c:pt>
                <c:pt idx="17">
                  <c:v>0.470588</c:v>
                </c:pt>
                <c:pt idx="18">
                  <c:v>0.486486</c:v>
                </c:pt>
                <c:pt idx="19">
                  <c:v>0.500000</c:v>
                </c:pt>
                <c:pt idx="20">
                  <c:v>0.512821</c:v>
                </c:pt>
                <c:pt idx="21">
                  <c:v>0.526316</c:v>
                </c:pt>
                <c:pt idx="22">
                  <c:v>0.540541</c:v>
                </c:pt>
                <c:pt idx="23">
                  <c:v>0.555556</c:v>
                </c:pt>
                <c:pt idx="24">
                  <c:v>0.571429</c:v>
                </c:pt>
                <c:pt idx="25">
                  <c:v>0.588235</c:v>
                </c:pt>
                <c:pt idx="26">
                  <c:v>0.606061</c:v>
                </c:pt>
                <c:pt idx="27">
                  <c:v>0.625000</c:v>
                </c:pt>
                <c:pt idx="28">
                  <c:v>0.645161</c:v>
                </c:pt>
                <c:pt idx="29">
                  <c:v>0.666667</c:v>
                </c:pt>
                <c:pt idx="30">
                  <c:v>0.689655</c:v>
                </c:pt>
                <c:pt idx="31">
                  <c:v>0.714286</c:v>
                </c:pt>
                <c:pt idx="32">
                  <c:v>0.740741</c:v>
                </c:pt>
                <c:pt idx="33">
                  <c:v>0.769231</c:v>
                </c:pt>
                <c:pt idx="34">
                  <c:v>0.800000</c:v>
                </c:pt>
                <c:pt idx="35">
                  <c:v>0.833333</c:v>
                </c:pt>
                <c:pt idx="36">
                  <c:v>0.869565</c:v>
                </c:pt>
                <c:pt idx="37">
                  <c:v>0.909091</c:v>
                </c:pt>
                <c:pt idx="38">
                  <c:v>0.952381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0.5"/>
        <c:minorUnit val="0.2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589438"/>
          <c:y val="0"/>
          <c:w val="0.9"/>
          <c:h val="0.064066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0782124"/>
          <c:y val="0.12368"/>
          <c:w val="0.899288"/>
          <c:h val="0.810337"/>
        </c:manualLayout>
      </c:layout>
      <c:lineChart>
        <c:grouping val="standard"/>
        <c:varyColors val="0"/>
        <c:ser>
          <c:idx val="0"/>
          <c:order val="0"/>
          <c:tx>
            <c:strRef>
              <c:f>'Sheet 1'!$N$2:$N$3</c:f>
              <c:strCache>
                <c:ptCount val="1"/>
                <c:pt idx="0">
                  <c:v>Slope[BSum(x,y)]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chemeClr val="accent1"/>
              </a:solidFill>
              <a:prstDash val="solid"/>
              <a:miter lim="400000"/>
            </a:ln>
            <a:effectLst/>
          </c:spPr>
          <c:marker>
            <c:symbol val="circle"/>
            <c:size val="10"/>
            <c:spPr>
              <a:solidFill>
                <a:srgbClr val="FFFFFF"/>
              </a:solidFill>
              <a:ln w="508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'Sheet 1'!$A$5:$A$42</c:f>
              <c:strCache>
                <c:ptCount val="3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</c:strCache>
            </c:strRef>
          </c:cat>
          <c:val>
            <c:numRef>
              <c:f>'Sheet 1'!$N$5:$N$42</c:f>
              <c:numCache>
                <c:ptCount val="38"/>
                <c:pt idx="0">
                  <c:v>0.058480</c:v>
                </c:pt>
                <c:pt idx="1">
                  <c:v>0.065359</c:v>
                </c:pt>
                <c:pt idx="2">
                  <c:v>0.073529</c:v>
                </c:pt>
                <c:pt idx="3">
                  <c:v>0.083333</c:v>
                </c:pt>
                <c:pt idx="4">
                  <c:v>0.095238</c:v>
                </c:pt>
                <c:pt idx="5">
                  <c:v>0.109890</c:v>
                </c:pt>
                <c:pt idx="6">
                  <c:v>0.128205</c:v>
                </c:pt>
                <c:pt idx="7">
                  <c:v>0.151515</c:v>
                </c:pt>
                <c:pt idx="8">
                  <c:v>0.181818</c:v>
                </c:pt>
                <c:pt idx="9">
                  <c:v>0.153846</c:v>
                </c:pt>
                <c:pt idx="10">
                  <c:v>0.096154</c:v>
                </c:pt>
                <c:pt idx="11">
                  <c:v>0.065789</c:v>
                </c:pt>
                <c:pt idx="12">
                  <c:v>0.047847</c:v>
                </c:pt>
                <c:pt idx="13">
                  <c:v>0.036364</c:v>
                </c:pt>
                <c:pt idx="14">
                  <c:v>0.028571</c:v>
                </c:pt>
                <c:pt idx="15">
                  <c:v>0.023041</c:v>
                </c:pt>
                <c:pt idx="16">
                  <c:v>0.018975</c:v>
                </c:pt>
                <c:pt idx="17">
                  <c:v>0.015898</c:v>
                </c:pt>
                <c:pt idx="18">
                  <c:v>0.013514</c:v>
                </c:pt>
                <c:pt idx="19">
                  <c:v>0.012821</c:v>
                </c:pt>
                <c:pt idx="20">
                  <c:v>0.013495</c:v>
                </c:pt>
                <c:pt idx="21">
                  <c:v>0.014225</c:v>
                </c:pt>
                <c:pt idx="22">
                  <c:v>0.015015</c:v>
                </c:pt>
                <c:pt idx="23">
                  <c:v>0.015873</c:v>
                </c:pt>
                <c:pt idx="24">
                  <c:v>0.016807</c:v>
                </c:pt>
                <c:pt idx="25">
                  <c:v>0.017825</c:v>
                </c:pt>
                <c:pt idx="26">
                  <c:v>0.018939</c:v>
                </c:pt>
                <c:pt idx="27">
                  <c:v>0.020161</c:v>
                </c:pt>
                <c:pt idx="28">
                  <c:v>0.021505</c:v>
                </c:pt>
                <c:pt idx="29">
                  <c:v>0.022989</c:v>
                </c:pt>
                <c:pt idx="30">
                  <c:v>0.024631</c:v>
                </c:pt>
                <c:pt idx="31">
                  <c:v>0.026455</c:v>
                </c:pt>
                <c:pt idx="32">
                  <c:v>0.028490</c:v>
                </c:pt>
                <c:pt idx="33">
                  <c:v>0.030769</c:v>
                </c:pt>
                <c:pt idx="34">
                  <c:v>0.033333</c:v>
                </c:pt>
                <c:pt idx="35">
                  <c:v>0.036232</c:v>
                </c:pt>
                <c:pt idx="36">
                  <c:v>0.039526</c:v>
                </c:pt>
                <c:pt idx="37">
                  <c:v>0.043290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0.05"/>
        <c:minorUnit val="0.02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540813"/>
          <c:y val="0"/>
          <c:w val="0.9"/>
          <c:h val="0.064066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0879374"/>
          <c:y val="0.12368"/>
          <c:w val="0.889563"/>
          <c:h val="0.810337"/>
        </c:manualLayout>
      </c:layout>
      <c:lineChart>
        <c:grouping val="standard"/>
        <c:varyColors val="0"/>
        <c:ser>
          <c:idx val="0"/>
          <c:order val="0"/>
          <c:tx>
            <c:strRef>
              <c:f>'Sheet 1'!$I$2:$I$3</c:f>
              <c:strCache>
                <c:ptCount val="1"/>
                <c:pt idx="0">
                  <c:v>BDifference Bounded x-y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chemeClr val="accent1"/>
              </a:solidFill>
              <a:prstDash val="solid"/>
              <a:miter lim="400000"/>
            </a:ln>
            <a:effectLst/>
          </c:spPr>
          <c:marker>
            <c:symbol val="circle"/>
            <c:size val="10"/>
            <c:spPr>
              <a:solidFill>
                <a:srgbClr val="FFFFFF"/>
              </a:solidFill>
              <a:ln w="508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'Sheet 1'!$A$4:$A$42</c:f>
              <c:strCache>
                <c:ptCount val="39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</c:strCache>
            </c:strRef>
          </c:cat>
          <c:val>
            <c:numRef>
              <c:f>'Sheet 1'!$I$4:$I$42</c:f>
              <c:numCache>
                <c:ptCount val="39"/>
                <c:pt idx="0">
                  <c:v>-0.952381</c:v>
                </c:pt>
                <c:pt idx="1">
                  <c:v>-0.909091</c:v>
                </c:pt>
                <c:pt idx="2">
                  <c:v>-0.869565</c:v>
                </c:pt>
                <c:pt idx="3">
                  <c:v>-0.833333</c:v>
                </c:pt>
                <c:pt idx="4">
                  <c:v>-0.800000</c:v>
                </c:pt>
                <c:pt idx="5">
                  <c:v>-0.769231</c:v>
                </c:pt>
                <c:pt idx="6">
                  <c:v>-0.740741</c:v>
                </c:pt>
                <c:pt idx="7">
                  <c:v>-0.714286</c:v>
                </c:pt>
                <c:pt idx="8">
                  <c:v>-0.689655</c:v>
                </c:pt>
                <c:pt idx="9">
                  <c:v>-0.666667</c:v>
                </c:pt>
                <c:pt idx="10">
                  <c:v>-0.645161</c:v>
                </c:pt>
                <c:pt idx="11">
                  <c:v>-0.625000</c:v>
                </c:pt>
                <c:pt idx="12">
                  <c:v>-0.606061</c:v>
                </c:pt>
                <c:pt idx="13">
                  <c:v>-0.588235</c:v>
                </c:pt>
                <c:pt idx="14">
                  <c:v>-0.571429</c:v>
                </c:pt>
                <c:pt idx="15">
                  <c:v>-0.555556</c:v>
                </c:pt>
                <c:pt idx="16">
                  <c:v>-0.540541</c:v>
                </c:pt>
                <c:pt idx="17">
                  <c:v>-0.526316</c:v>
                </c:pt>
                <c:pt idx="18">
                  <c:v>-0.512821</c:v>
                </c:pt>
                <c:pt idx="19">
                  <c:v>-0.500000</c:v>
                </c:pt>
                <c:pt idx="20">
                  <c:v>-0.486486</c:v>
                </c:pt>
                <c:pt idx="21">
                  <c:v>-0.470588</c:v>
                </c:pt>
                <c:pt idx="22">
                  <c:v>-0.451613</c:v>
                </c:pt>
                <c:pt idx="23">
                  <c:v>-0.428571</c:v>
                </c:pt>
                <c:pt idx="24">
                  <c:v>-0.400000</c:v>
                </c:pt>
                <c:pt idx="25">
                  <c:v>-0.363636</c:v>
                </c:pt>
                <c:pt idx="26">
                  <c:v>-0.315789</c:v>
                </c:pt>
                <c:pt idx="27">
                  <c:v>-0.250000</c:v>
                </c:pt>
                <c:pt idx="28">
                  <c:v>-0.153846</c:v>
                </c:pt>
                <c:pt idx="29">
                  <c:v>0.000000</c:v>
                </c:pt>
                <c:pt idx="30">
                  <c:v>0.181818</c:v>
                </c:pt>
                <c:pt idx="31">
                  <c:v>0.333333</c:v>
                </c:pt>
                <c:pt idx="32">
                  <c:v>0.461538</c:v>
                </c:pt>
                <c:pt idx="33">
                  <c:v>0.571429</c:v>
                </c:pt>
                <c:pt idx="34">
                  <c:v>0.666667</c:v>
                </c:pt>
                <c:pt idx="35">
                  <c:v>0.750000</c:v>
                </c:pt>
                <c:pt idx="36">
                  <c:v>0.823529</c:v>
                </c:pt>
                <c:pt idx="37">
                  <c:v>0.888889</c:v>
                </c:pt>
                <c:pt idx="38">
                  <c:v>0.947368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0.5"/>
        <c:minorUnit val="0.2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589438"/>
          <c:y val="0"/>
          <c:w val="0.9"/>
          <c:h val="0.064066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0782124"/>
          <c:y val="0.12368"/>
          <c:w val="0.899288"/>
          <c:h val="0.810337"/>
        </c:manualLayout>
      </c:layout>
      <c:lineChart>
        <c:grouping val="standard"/>
        <c:varyColors val="0"/>
        <c:ser>
          <c:idx val="0"/>
          <c:order val="0"/>
          <c:tx>
            <c:strRef>
              <c:f>'Sheet 1'!$O$2:$O$3</c:f>
              <c:strCache>
                <c:ptCount val="1"/>
                <c:pt idx="0">
                  <c:v>Slope[BDifference(x,y)]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chemeClr val="accent1"/>
              </a:solidFill>
              <a:prstDash val="solid"/>
              <a:miter lim="400000"/>
            </a:ln>
            <a:effectLst/>
          </c:spPr>
          <c:marker>
            <c:symbol val="circle"/>
            <c:size val="10"/>
            <c:spPr>
              <a:solidFill>
                <a:srgbClr val="FFFFFF"/>
              </a:solidFill>
              <a:ln w="508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'Sheet 1'!$A$5:$A$42</c:f>
              <c:strCache>
                <c:ptCount val="3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</c:strCache>
            </c:strRef>
          </c:cat>
          <c:val>
            <c:numRef>
              <c:f>'Sheet 1'!$O$5:$O$42</c:f>
              <c:numCache>
                <c:ptCount val="38"/>
                <c:pt idx="0">
                  <c:v>0.043290</c:v>
                </c:pt>
                <c:pt idx="1">
                  <c:v>0.039526</c:v>
                </c:pt>
                <c:pt idx="2">
                  <c:v>0.036232</c:v>
                </c:pt>
                <c:pt idx="3">
                  <c:v>0.033333</c:v>
                </c:pt>
                <c:pt idx="4">
                  <c:v>0.030769</c:v>
                </c:pt>
                <c:pt idx="5">
                  <c:v>0.028490</c:v>
                </c:pt>
                <c:pt idx="6">
                  <c:v>0.026455</c:v>
                </c:pt>
                <c:pt idx="7">
                  <c:v>0.024631</c:v>
                </c:pt>
                <c:pt idx="8">
                  <c:v>0.022989</c:v>
                </c:pt>
                <c:pt idx="9">
                  <c:v>0.021505</c:v>
                </c:pt>
                <c:pt idx="10">
                  <c:v>0.020161</c:v>
                </c:pt>
                <c:pt idx="11">
                  <c:v>0.018939</c:v>
                </c:pt>
                <c:pt idx="12">
                  <c:v>0.017825</c:v>
                </c:pt>
                <c:pt idx="13">
                  <c:v>0.016807</c:v>
                </c:pt>
                <c:pt idx="14">
                  <c:v>0.015873</c:v>
                </c:pt>
                <c:pt idx="15">
                  <c:v>0.015015</c:v>
                </c:pt>
                <c:pt idx="16">
                  <c:v>0.014225</c:v>
                </c:pt>
                <c:pt idx="17">
                  <c:v>0.013495</c:v>
                </c:pt>
                <c:pt idx="18">
                  <c:v>0.012821</c:v>
                </c:pt>
                <c:pt idx="19">
                  <c:v>0.013514</c:v>
                </c:pt>
                <c:pt idx="20">
                  <c:v>0.015898</c:v>
                </c:pt>
                <c:pt idx="21">
                  <c:v>0.018975</c:v>
                </c:pt>
                <c:pt idx="22">
                  <c:v>0.023041</c:v>
                </c:pt>
                <c:pt idx="23">
                  <c:v>0.028571</c:v>
                </c:pt>
                <c:pt idx="24">
                  <c:v>0.036364</c:v>
                </c:pt>
                <c:pt idx="25">
                  <c:v>0.047847</c:v>
                </c:pt>
                <c:pt idx="26">
                  <c:v>0.065789</c:v>
                </c:pt>
                <c:pt idx="27">
                  <c:v>0.096154</c:v>
                </c:pt>
                <c:pt idx="28">
                  <c:v>0.153846</c:v>
                </c:pt>
                <c:pt idx="29">
                  <c:v>0.181818</c:v>
                </c:pt>
                <c:pt idx="30">
                  <c:v>0.151515</c:v>
                </c:pt>
                <c:pt idx="31">
                  <c:v>0.128205</c:v>
                </c:pt>
                <c:pt idx="32">
                  <c:v>0.109890</c:v>
                </c:pt>
                <c:pt idx="33">
                  <c:v>0.095238</c:v>
                </c:pt>
                <c:pt idx="34">
                  <c:v>0.083333</c:v>
                </c:pt>
                <c:pt idx="35">
                  <c:v>0.073529</c:v>
                </c:pt>
                <c:pt idx="36">
                  <c:v>0.065359</c:v>
                </c:pt>
                <c:pt idx="37">
                  <c:v>0.058480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0.05"/>
        <c:minorUnit val="0.02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540813"/>
          <c:y val="0"/>
          <c:w val="0.9"/>
          <c:h val="0.064066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0789805"/>
          <c:y val="0.12368"/>
          <c:w val="0.898299"/>
          <c:h val="0.810337"/>
        </c:manualLayout>
      </c:layout>
      <c:lineChart>
        <c:grouping val="standard"/>
        <c:varyColors val="0"/>
        <c:ser>
          <c:idx val="0"/>
          <c:order val="0"/>
          <c:tx>
            <c:strRef>
              <c:f>'Sheet 1'!$L$2:$L$3</c:f>
              <c:strCache>
                <c:ptCount val="1"/>
                <c:pt idx="0">
                  <c:v>Blend(x, y, weight)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chemeClr val="accent1"/>
              </a:solidFill>
              <a:prstDash val="solid"/>
              <a:miter lim="400000"/>
            </a:ln>
            <a:effectLst/>
          </c:spPr>
          <c:marker>
            <c:symbol val="circle"/>
            <c:size val="10"/>
            <c:spPr>
              <a:solidFill>
                <a:srgbClr val="FFFFFF"/>
              </a:solidFill>
              <a:ln w="508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'Sheet 1'!$A$4:$A$42</c:f>
              <c:strCache>
                <c:ptCount val="39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</c:strCache>
            </c:strRef>
          </c:cat>
          <c:val>
            <c:numRef>
              <c:f>'Sheet 1'!$L$4:$L$42</c:f>
              <c:numCache>
                <c:ptCount val="39"/>
                <c:pt idx="0">
                  <c:v>0.137500</c:v>
                </c:pt>
                <c:pt idx="1">
                  <c:v>0.150000</c:v>
                </c:pt>
                <c:pt idx="2">
                  <c:v>0.162500</c:v>
                </c:pt>
                <c:pt idx="3">
                  <c:v>0.175000</c:v>
                </c:pt>
                <c:pt idx="4">
                  <c:v>0.187500</c:v>
                </c:pt>
                <c:pt idx="5">
                  <c:v>0.200000</c:v>
                </c:pt>
                <c:pt idx="6">
                  <c:v>0.212500</c:v>
                </c:pt>
                <c:pt idx="7">
                  <c:v>0.225000</c:v>
                </c:pt>
                <c:pt idx="8">
                  <c:v>0.237500</c:v>
                </c:pt>
                <c:pt idx="9">
                  <c:v>0.250000</c:v>
                </c:pt>
                <c:pt idx="10">
                  <c:v>0.262500</c:v>
                </c:pt>
                <c:pt idx="11">
                  <c:v>0.275000</c:v>
                </c:pt>
                <c:pt idx="12">
                  <c:v>0.287500</c:v>
                </c:pt>
                <c:pt idx="13">
                  <c:v>0.300000</c:v>
                </c:pt>
                <c:pt idx="14">
                  <c:v>0.312500</c:v>
                </c:pt>
                <c:pt idx="15">
                  <c:v>0.325000</c:v>
                </c:pt>
                <c:pt idx="16">
                  <c:v>0.337500</c:v>
                </c:pt>
                <c:pt idx="17">
                  <c:v>0.350000</c:v>
                </c:pt>
                <c:pt idx="18">
                  <c:v>0.362500</c:v>
                </c:pt>
                <c:pt idx="19">
                  <c:v>0.375000</c:v>
                </c:pt>
                <c:pt idx="20">
                  <c:v>0.387500</c:v>
                </c:pt>
                <c:pt idx="21">
                  <c:v>0.400000</c:v>
                </c:pt>
                <c:pt idx="22">
                  <c:v>0.412500</c:v>
                </c:pt>
                <c:pt idx="23">
                  <c:v>0.425000</c:v>
                </c:pt>
                <c:pt idx="24">
                  <c:v>0.437500</c:v>
                </c:pt>
                <c:pt idx="25">
                  <c:v>0.450000</c:v>
                </c:pt>
                <c:pt idx="26">
                  <c:v>0.462500</c:v>
                </c:pt>
                <c:pt idx="27">
                  <c:v>0.475000</c:v>
                </c:pt>
                <c:pt idx="28">
                  <c:v>0.487500</c:v>
                </c:pt>
                <c:pt idx="29">
                  <c:v>0.500000</c:v>
                </c:pt>
                <c:pt idx="30">
                  <c:v>0.512500</c:v>
                </c:pt>
                <c:pt idx="31">
                  <c:v>0.525000</c:v>
                </c:pt>
                <c:pt idx="32">
                  <c:v>0.537500</c:v>
                </c:pt>
                <c:pt idx="33">
                  <c:v>0.550000</c:v>
                </c:pt>
                <c:pt idx="34">
                  <c:v>0.562500</c:v>
                </c:pt>
                <c:pt idx="35">
                  <c:v>0.575000</c:v>
                </c:pt>
                <c:pt idx="36">
                  <c:v>0.587500</c:v>
                </c:pt>
                <c:pt idx="37">
                  <c:v>0.600000</c:v>
                </c:pt>
                <c:pt idx="38">
                  <c:v>0.612500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0.175"/>
        <c:minorUnit val="0.087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497021"/>
          <c:y val="0"/>
          <c:w val="0.908838"/>
          <c:h val="0.064066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43</xdr:row>
      <xdr:rowOff>147140</xdr:rowOff>
    </xdr:from>
    <xdr:to>
      <xdr:col>4</xdr:col>
      <xdr:colOff>1181100</xdr:colOff>
      <xdr:row>58</xdr:row>
      <xdr:rowOff>166190</xdr:rowOff>
    </xdr:to>
    <xdr:graphicFrame>
      <xdr:nvGraphicFramePr>
        <xdr:cNvPr id="2" name="Chart 2"/>
        <xdr:cNvGraphicFramePr/>
      </xdr:nvGraphicFramePr>
      <xdr:xfrm>
        <a:off x="-1" y="11348540"/>
        <a:ext cx="5080002" cy="381000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60</xdr:row>
      <xdr:rowOff>41731</xdr:rowOff>
    </xdr:from>
    <xdr:to>
      <xdr:col>4</xdr:col>
      <xdr:colOff>1181099</xdr:colOff>
      <xdr:row>75</xdr:row>
      <xdr:rowOff>60781</xdr:rowOff>
    </xdr:to>
    <xdr:graphicFrame>
      <xdr:nvGraphicFramePr>
        <xdr:cNvPr id="3" name="Chart 3"/>
        <xdr:cNvGraphicFramePr/>
      </xdr:nvGraphicFramePr>
      <xdr:xfrm>
        <a:off x="-1" y="15539541"/>
        <a:ext cx="5080001" cy="381000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5</xdr:col>
      <xdr:colOff>81398</xdr:colOff>
      <xdr:row>43</xdr:row>
      <xdr:rowOff>147140</xdr:rowOff>
    </xdr:from>
    <xdr:to>
      <xdr:col>11</xdr:col>
      <xdr:colOff>640198</xdr:colOff>
      <xdr:row>58</xdr:row>
      <xdr:rowOff>166190</xdr:rowOff>
    </xdr:to>
    <xdr:graphicFrame>
      <xdr:nvGraphicFramePr>
        <xdr:cNvPr id="4" name="Chart 4"/>
        <xdr:cNvGraphicFramePr/>
      </xdr:nvGraphicFramePr>
      <xdr:xfrm>
        <a:off x="5529698" y="11348540"/>
        <a:ext cx="5080001" cy="381000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5</xdr:col>
      <xdr:colOff>126833</xdr:colOff>
      <xdr:row>60</xdr:row>
      <xdr:rowOff>14268</xdr:rowOff>
    </xdr:from>
    <xdr:to>
      <xdr:col>11</xdr:col>
      <xdr:colOff>685632</xdr:colOff>
      <xdr:row>75</xdr:row>
      <xdr:rowOff>33317</xdr:rowOff>
    </xdr:to>
    <xdr:graphicFrame>
      <xdr:nvGraphicFramePr>
        <xdr:cNvPr id="5" name="Chart 5"/>
        <xdr:cNvGraphicFramePr/>
      </xdr:nvGraphicFramePr>
      <xdr:xfrm>
        <a:off x="5575133" y="15512078"/>
        <a:ext cx="5080000" cy="381000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4"/>
        </a:graphicData>
      </a:graphic>
    </xdr:graphicFrame>
    <xdr:clientData/>
  </xdr:twoCellAnchor>
  <xdr:twoCellAnchor>
    <xdr:from>
      <xdr:col>0</xdr:col>
      <xdr:colOff>49402</xdr:colOff>
      <xdr:row>76</xdr:row>
      <xdr:rowOff>189051</xdr:rowOff>
    </xdr:from>
    <xdr:to>
      <xdr:col>4</xdr:col>
      <xdr:colOff>1181100</xdr:colOff>
      <xdr:row>91</xdr:row>
      <xdr:rowOff>208101</xdr:rowOff>
    </xdr:to>
    <xdr:graphicFrame>
      <xdr:nvGraphicFramePr>
        <xdr:cNvPr id="6" name="Chart 6"/>
        <xdr:cNvGraphicFramePr/>
      </xdr:nvGraphicFramePr>
      <xdr:xfrm>
        <a:off x="49402" y="19730541"/>
        <a:ext cx="5030599" cy="381000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O42"/>
  <sheetViews>
    <sheetView workbookViewId="0" showGridLines="0" defaultGridColor="1">
      <pane topLeftCell="B4" xSplit="1" ySplit="3" activePane="bottomRight" state="frozen"/>
    </sheetView>
  </sheetViews>
  <sheetFormatPr defaultColWidth="16.3333" defaultRowHeight="19.9" customHeight="1" outlineLevelRow="0" outlineLevelCol="0"/>
  <cols>
    <col min="1" max="1" width="2.84375" style="1" customWidth="1"/>
    <col min="2" max="2" width="13.6641" style="1" customWidth="1"/>
    <col min="3" max="3" width="15.7266" style="1" customWidth="1"/>
    <col min="4" max="4" width="19.0078" style="1" customWidth="1"/>
    <col min="5" max="5" width="20.4141" style="1" customWidth="1"/>
    <col min="6" max="6" width="5.72656" style="1" customWidth="1"/>
    <col min="7" max="7" width="11.9062" style="1" customWidth="1"/>
    <col min="8" max="8" width="6.22656" style="1" customWidth="1"/>
    <col min="9" max="9" width="12.4609" style="1" customWidth="1"/>
    <col min="10" max="10" width="13.9922" style="1" customWidth="1"/>
    <col min="11" max="11" width="9.22656" style="1" customWidth="1"/>
    <col min="12" max="12" width="15.8984" style="1" customWidth="1"/>
    <col min="13" max="13" width="21.2422" style="1" customWidth="1"/>
    <col min="14" max="14" width="15.0781" style="1" customWidth="1"/>
    <col min="15" max="15" width="21.2422" style="1" customWidth="1"/>
    <col min="16" max="256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0.05" customHeight="1">
      <c r="A2" s="3"/>
      <c r="B2" t="s" s="4">
        <v>1</v>
      </c>
      <c r="C2" t="s" s="4">
        <v>2</v>
      </c>
      <c r="D2" t="s" s="4">
        <v>3</v>
      </c>
      <c r="E2" t="s" s="4">
        <v>4</v>
      </c>
      <c r="F2" t="s" s="5">
        <v>5</v>
      </c>
      <c r="G2" t="s" s="5">
        <v>6</v>
      </c>
      <c r="H2" t="s" s="5">
        <v>7</v>
      </c>
      <c r="I2" t="s" s="5">
        <v>8</v>
      </c>
      <c r="J2" t="s" s="5">
        <v>9</v>
      </c>
      <c r="K2" t="s" s="5">
        <v>10</v>
      </c>
      <c r="L2" t="s" s="5">
        <v>11</v>
      </c>
      <c r="M2" t="s" s="5">
        <v>12</v>
      </c>
      <c r="N2" s="3"/>
      <c r="O2" s="3"/>
    </row>
    <row r="3" ht="32.25" customHeight="1">
      <c r="A3" s="6"/>
      <c r="B3" t="s" s="7">
        <v>13</v>
      </c>
      <c r="C3" t="s" s="7">
        <v>14</v>
      </c>
      <c r="D3" t="s" s="7">
        <v>15</v>
      </c>
      <c r="E3" t="s" s="7">
        <v>16</v>
      </c>
      <c r="F3" s="6"/>
      <c r="G3" t="s" s="8">
        <v>17</v>
      </c>
      <c r="H3" s="6"/>
      <c r="I3" t="s" s="8">
        <v>18</v>
      </c>
      <c r="J3" t="s" s="8">
        <v>19</v>
      </c>
      <c r="K3" s="6"/>
      <c r="L3" s="6"/>
      <c r="M3" t="s" s="8">
        <v>20</v>
      </c>
      <c r="N3" t="s" s="8">
        <v>21</v>
      </c>
      <c r="O3" t="s" s="8">
        <v>22</v>
      </c>
    </row>
    <row r="4" ht="20.25" customHeight="1">
      <c r="A4" s="9"/>
      <c r="B4" s="10">
        <v>-0.95</v>
      </c>
      <c r="C4" s="11">
        <v>0.5</v>
      </c>
      <c r="D4" s="12">
        <f>IF($B4&gt;0,(1/(1-$B4))-1,1-(1/(1+$B4)))</f>
        <v>-19</v>
      </c>
      <c r="E4" s="12">
        <f>IF($C4&gt;0,(1/(1-$C4))-1,1-(1/(1+$C4)))</f>
        <v>1</v>
      </c>
      <c r="F4" s="12">
        <f>$D4+$E4</f>
        <v>-18</v>
      </c>
      <c r="G4" s="12">
        <f>IF($F4&gt;0,1-(1/(1+$F4)),(1/(1-$F4))-1)</f>
        <v>-0.947368421052632</v>
      </c>
      <c r="H4" s="12">
        <f>$D4-$E4</f>
        <v>-20</v>
      </c>
      <c r="I4" s="12">
        <f>IF($H4&gt;0,1-(1/(1+$H4)),(1/(1-$H4))-1)</f>
        <v>-0.952380952380952</v>
      </c>
      <c r="J4" s="13">
        <v>0.5</v>
      </c>
      <c r="K4" s="14">
        <f>1-((1-$J4)/2)</f>
        <v>0.75</v>
      </c>
      <c r="L4" s="12">
        <f>$C4*$K4+$B4*(1-$K4)</f>
        <v>0.1375</v>
      </c>
      <c r="M4" t="b" s="15">
        <f>IF($B4&gt;0,1-1.9999*(1-$B4))</f>
        <v>0</v>
      </c>
      <c r="N4" s="12"/>
      <c r="O4" s="12"/>
    </row>
    <row r="5" ht="20.05" customHeight="1">
      <c r="A5" s="16"/>
      <c r="B5" s="17">
        <f>$B4+0.05</f>
        <v>-0.9</v>
      </c>
      <c r="C5" s="18">
        <v>0.5</v>
      </c>
      <c r="D5" s="19">
        <f>IF($B5&gt;0,(1/(1-$B5))-1,1-(1/(1+$B5)))</f>
        <v>-9</v>
      </c>
      <c r="E5" s="19">
        <f>IF($C5&gt;0,(1/(1-$C5))-1,1-(1/(1+$C5)))</f>
        <v>1</v>
      </c>
      <c r="F5" s="19">
        <f>$D5+$E5</f>
        <v>-8</v>
      </c>
      <c r="G5" s="19">
        <f>IF($F5&gt;0,1-(1/(1+$F5)),(1/(1-$F5))-1)</f>
        <v>-0.888888888888889</v>
      </c>
      <c r="H5" s="19">
        <f>$D5-$E5</f>
        <v>-10</v>
      </c>
      <c r="I5" s="19">
        <f>IF($H5&gt;0,1-(1/(1+$H5)),(1/(1-$H5))-1)</f>
        <v>-0.9090909090909089</v>
      </c>
      <c r="J5" s="20">
        <v>0.5</v>
      </c>
      <c r="K5" s="21">
        <f>1-((1-$J5)/2)</f>
        <v>0.75</v>
      </c>
      <c r="L5" s="19">
        <f>$C5*$K5+$B5*(1-$K5)</f>
        <v>0.15</v>
      </c>
      <c r="M5" t="b" s="22">
        <f>IF($B5&gt;0,1-1.9999*(1-$B5))</f>
        <v>0</v>
      </c>
      <c r="N5" s="19">
        <f>$G5-$G4</f>
        <v>0.058479532163743</v>
      </c>
      <c r="O5" s="19">
        <f>$I5-$I4</f>
        <v>0.043290043290043</v>
      </c>
    </row>
    <row r="6" ht="20.05" customHeight="1">
      <c r="A6" s="16"/>
      <c r="B6" s="17">
        <f>$B5+0.05</f>
        <v>-0.85</v>
      </c>
      <c r="C6" s="18">
        <v>0.5</v>
      </c>
      <c r="D6" s="19">
        <f>IF($B6&gt;0,(1/(1-$B6))-1,1-(1/(1+$B6)))</f>
        <v>-5.66666666666667</v>
      </c>
      <c r="E6" s="19">
        <f>IF($C6&gt;0,(1/(1-$C6))-1,1-(1/(1+$C6)))</f>
        <v>1</v>
      </c>
      <c r="F6" s="19">
        <f>$D6+$E6</f>
        <v>-4.66666666666667</v>
      </c>
      <c r="G6" s="19">
        <f>IF($F6&gt;0,1-(1/(1+$F6)),(1/(1-$F6))-1)</f>
        <v>-0.823529411764706</v>
      </c>
      <c r="H6" s="19">
        <f>$D6-$E6</f>
        <v>-6.66666666666667</v>
      </c>
      <c r="I6" s="19">
        <f>IF($H6&gt;0,1-(1/(1+$H6)),(1/(1-$H6))-1)</f>
        <v>-0.869565217391304</v>
      </c>
      <c r="J6" s="20">
        <v>0.5</v>
      </c>
      <c r="K6" s="21">
        <f>1-((1-$J6)/2)</f>
        <v>0.75</v>
      </c>
      <c r="L6" s="19">
        <f>$C6*$K6+$B6*(1-$K6)</f>
        <v>0.1625</v>
      </c>
      <c r="M6" t="b" s="22">
        <f>IF($B6&gt;0,1-1.9999*(1-$B6))</f>
        <v>0</v>
      </c>
      <c r="N6" s="19">
        <f>$G6-$G5</f>
        <v>0.065359477124183</v>
      </c>
      <c r="O6" s="19">
        <f>$I6-$I5</f>
        <v>0.039525691699605</v>
      </c>
    </row>
    <row r="7" ht="20.05" customHeight="1">
      <c r="A7" s="16"/>
      <c r="B7" s="17">
        <f>$B6+0.05</f>
        <v>-0.8</v>
      </c>
      <c r="C7" s="18">
        <v>0.5</v>
      </c>
      <c r="D7" s="19">
        <f>IF($B7&gt;0,(1/(1-$B7))-1,1-(1/(1+$B7)))</f>
        <v>-4</v>
      </c>
      <c r="E7" s="19">
        <f>IF($C7&gt;0,(1/(1-$C7))-1,1-(1/(1+$C7)))</f>
        <v>1</v>
      </c>
      <c r="F7" s="19">
        <f>$D7+$E7</f>
        <v>-3</v>
      </c>
      <c r="G7" s="19">
        <f>IF($F7&gt;0,1-(1/(1+$F7)),(1/(1-$F7))-1)</f>
        <v>-0.75</v>
      </c>
      <c r="H7" s="19">
        <f>$D7-$E7</f>
        <v>-5</v>
      </c>
      <c r="I7" s="19">
        <f>IF($H7&gt;0,1-(1/(1+$H7)),(1/(1-$H7))-1)</f>
        <v>-0.833333333333333</v>
      </c>
      <c r="J7" s="20">
        <v>0.5</v>
      </c>
      <c r="K7" s="21">
        <f>1-((1-$J7)/2)</f>
        <v>0.75</v>
      </c>
      <c r="L7" s="19">
        <f>$C7*$K7+$B7*(1-$K7)</f>
        <v>0.175</v>
      </c>
      <c r="M7" t="b" s="22">
        <f>IF($B7&gt;0,1-1.9999*(1-$B7))</f>
        <v>0</v>
      </c>
      <c r="N7" s="19">
        <f>$G7-$G6</f>
        <v>0.073529411764706</v>
      </c>
      <c r="O7" s="19">
        <f>$I7-$I6</f>
        <v>0.036231884057971</v>
      </c>
    </row>
    <row r="8" ht="20.05" customHeight="1">
      <c r="A8" s="16"/>
      <c r="B8" s="17">
        <f>$B7+0.05</f>
        <v>-0.75</v>
      </c>
      <c r="C8" s="18">
        <v>0.5</v>
      </c>
      <c r="D8" s="19">
        <f>IF($B8&gt;0,(1/(1-$B8))-1,1-(1/(1+$B8)))</f>
        <v>-3</v>
      </c>
      <c r="E8" s="19">
        <f>IF($C8&gt;0,(1/(1-$C8))-1,1-(1/(1+$C8)))</f>
        <v>1</v>
      </c>
      <c r="F8" s="19">
        <f>$D8+$E8</f>
        <v>-2</v>
      </c>
      <c r="G8" s="19">
        <f>IF($F8&gt;0,1-(1/(1+$F8)),(1/(1-$F8))-1)</f>
        <v>-0.666666666666667</v>
      </c>
      <c r="H8" s="19">
        <f>$D8-$E8</f>
        <v>-4</v>
      </c>
      <c r="I8" s="19">
        <f>IF($H8&gt;0,1-(1/(1+$H8)),(1/(1-$H8))-1)</f>
        <v>-0.8</v>
      </c>
      <c r="J8" s="20">
        <v>0.5</v>
      </c>
      <c r="K8" s="21">
        <f>1-((1-$J8)/2)</f>
        <v>0.75</v>
      </c>
      <c r="L8" s="19">
        <f>$C8*$K8+$B8*(1-$K8)</f>
        <v>0.1875</v>
      </c>
      <c r="M8" t="b" s="22">
        <f>IF($B8&gt;0,1-1.9999*(1-$B8))</f>
        <v>0</v>
      </c>
      <c r="N8" s="19">
        <f>$G8-$G7</f>
        <v>0.083333333333333</v>
      </c>
      <c r="O8" s="19">
        <f>$I8-$I7</f>
        <v>0.033333333333333</v>
      </c>
    </row>
    <row r="9" ht="20.05" customHeight="1">
      <c r="A9" s="16"/>
      <c r="B9" s="17">
        <f>$B8+0.05</f>
        <v>-0.7</v>
      </c>
      <c r="C9" s="18">
        <v>0.5</v>
      </c>
      <c r="D9" s="19">
        <f>IF($B9&gt;0,(1/(1-$B9))-1,1-(1/(1+$B9)))</f>
        <v>-2.33333333333333</v>
      </c>
      <c r="E9" s="19">
        <f>IF($C9&gt;0,(1/(1-$C9))-1,1-(1/(1+$C9)))</f>
        <v>1</v>
      </c>
      <c r="F9" s="19">
        <f>$D9+$E9</f>
        <v>-1.33333333333333</v>
      </c>
      <c r="G9" s="19">
        <f>IF($F9&gt;0,1-(1/(1+$F9)),(1/(1-$F9))-1)</f>
        <v>-0.571428571428571</v>
      </c>
      <c r="H9" s="19">
        <f>$D9-$E9</f>
        <v>-3.33333333333333</v>
      </c>
      <c r="I9" s="19">
        <f>IF($H9&gt;0,1-(1/(1+$H9)),(1/(1-$H9))-1)</f>
        <v>-0.7692307692307691</v>
      </c>
      <c r="J9" s="20">
        <v>0.5</v>
      </c>
      <c r="K9" s="21">
        <f>1-((1-$J9)/2)</f>
        <v>0.75</v>
      </c>
      <c r="L9" s="19">
        <f>$C9*$K9+$B9*(1-$K9)</f>
        <v>0.2</v>
      </c>
      <c r="M9" t="b" s="22">
        <f>IF($B9&gt;0,1-1.9999*(1-$B9))</f>
        <v>0</v>
      </c>
      <c r="N9" s="19">
        <f>$G9-$G8</f>
        <v>0.095238095238096</v>
      </c>
      <c r="O9" s="19">
        <f>$I9-$I8</f>
        <v>0.030769230769231</v>
      </c>
    </row>
    <row r="10" ht="20.05" customHeight="1">
      <c r="A10" s="16"/>
      <c r="B10" s="17">
        <f>$B9+0.05</f>
        <v>-0.65</v>
      </c>
      <c r="C10" s="18">
        <v>0.5</v>
      </c>
      <c r="D10" s="19">
        <f>IF($B10&gt;0,(1/(1-$B10))-1,1-(1/(1+$B10)))</f>
        <v>-1.85714285714286</v>
      </c>
      <c r="E10" s="19">
        <f>IF($C10&gt;0,(1/(1-$C10))-1,1-(1/(1+$C10)))</f>
        <v>1</v>
      </c>
      <c r="F10" s="19">
        <f>$D10+$E10</f>
        <v>-0.85714285714286</v>
      </c>
      <c r="G10" s="19">
        <f>IF($F10&gt;0,1-(1/(1+$F10)),(1/(1-$F10))-1)</f>
        <v>-0.461538461538462</v>
      </c>
      <c r="H10" s="19">
        <f>$D10-$E10</f>
        <v>-2.85714285714286</v>
      </c>
      <c r="I10" s="19">
        <f>IF($H10&gt;0,1-(1/(1+$H10)),(1/(1-$H10))-1)</f>
        <v>-0.740740740740741</v>
      </c>
      <c r="J10" s="20">
        <v>0.5</v>
      </c>
      <c r="K10" s="21">
        <f>1-((1-$J10)/2)</f>
        <v>0.75</v>
      </c>
      <c r="L10" s="19">
        <f>$C10*$K10+$B10*(1-$K10)</f>
        <v>0.2125</v>
      </c>
      <c r="M10" t="b" s="22">
        <f>IF($B10&gt;0,1-1.9999*(1-$B10))</f>
        <v>0</v>
      </c>
      <c r="N10" s="19">
        <f>$G10-$G9</f>
        <v>0.109890109890109</v>
      </c>
      <c r="O10" s="19">
        <f>$I10-$I9</f>
        <v>0.028490028490028</v>
      </c>
    </row>
    <row r="11" ht="20.05" customHeight="1">
      <c r="A11" s="16"/>
      <c r="B11" s="17">
        <f>$B10+0.05</f>
        <v>-0.6</v>
      </c>
      <c r="C11" s="18">
        <v>0.5</v>
      </c>
      <c r="D11" s="19">
        <f>IF($B11&gt;0,(1/(1-$B11))-1,1-(1/(1+$B11)))</f>
        <v>-1.5</v>
      </c>
      <c r="E11" s="19">
        <f>IF($C11&gt;0,(1/(1-$C11))-1,1-(1/(1+$C11)))</f>
        <v>1</v>
      </c>
      <c r="F11" s="19">
        <f>$D11+$E11</f>
        <v>-0.5</v>
      </c>
      <c r="G11" s="19">
        <f>IF($F11&gt;0,1-(1/(1+$F11)),(1/(1-$F11))-1)</f>
        <v>-0.333333333333333</v>
      </c>
      <c r="H11" s="19">
        <f>$D11-$E11</f>
        <v>-2.5</v>
      </c>
      <c r="I11" s="19">
        <f>IF($H11&gt;0,1-(1/(1+$H11)),(1/(1-$H11))-1)</f>
        <v>-0.714285714285714</v>
      </c>
      <c r="J11" s="20">
        <v>0.5</v>
      </c>
      <c r="K11" s="21">
        <f>1-((1-$J11)/2)</f>
        <v>0.75</v>
      </c>
      <c r="L11" s="19">
        <f>$C11*$K11+$B11*(1-$K11)</f>
        <v>0.225</v>
      </c>
      <c r="M11" t="b" s="22">
        <f>IF($B11&gt;0,1-1.9999*(1-$B11))</f>
        <v>0</v>
      </c>
      <c r="N11" s="19">
        <f>$G11-$G10</f>
        <v>0.128205128205129</v>
      </c>
      <c r="O11" s="19">
        <f>$I11-$I10</f>
        <v>0.026455026455027</v>
      </c>
    </row>
    <row r="12" ht="20.05" customHeight="1">
      <c r="A12" s="16"/>
      <c r="B12" s="17">
        <f>$B11+0.05</f>
        <v>-0.55</v>
      </c>
      <c r="C12" s="18">
        <v>0.5</v>
      </c>
      <c r="D12" s="19">
        <f>IF($B12&gt;0,(1/(1-$B12))-1,1-(1/(1+$B12)))</f>
        <v>-1.22222222222222</v>
      </c>
      <c r="E12" s="19">
        <f>IF($C12&gt;0,(1/(1-$C12))-1,1-(1/(1+$C12)))</f>
        <v>1</v>
      </c>
      <c r="F12" s="19">
        <f>$D12+$E12</f>
        <v>-0.22222222222222</v>
      </c>
      <c r="G12" s="19">
        <f>IF($F12&gt;0,1-(1/(1+$F12)),(1/(1-$F12))-1)</f>
        <v>-0.18181818181818</v>
      </c>
      <c r="H12" s="19">
        <f>$D12-$E12</f>
        <v>-2.22222222222222</v>
      </c>
      <c r="I12" s="19">
        <f>IF($H12&gt;0,1-(1/(1+$H12)),(1/(1-$H12))-1)</f>
        <v>-0.689655172413793</v>
      </c>
      <c r="J12" s="20">
        <v>0.5</v>
      </c>
      <c r="K12" s="21">
        <f>1-((1-$J12)/2)</f>
        <v>0.75</v>
      </c>
      <c r="L12" s="19">
        <f>$C12*$K12+$B12*(1-$K12)</f>
        <v>0.2375</v>
      </c>
      <c r="M12" t="b" s="22">
        <f>IF($B12&gt;0,1-1.9999*(1-$B12))</f>
        <v>0</v>
      </c>
      <c r="N12" s="19">
        <f>$G12-$G11</f>
        <v>0.151515151515153</v>
      </c>
      <c r="O12" s="19">
        <f>$I12-$I11</f>
        <v>0.024630541871921</v>
      </c>
    </row>
    <row r="13" ht="20.05" customHeight="1">
      <c r="A13" s="16"/>
      <c r="B13" s="17">
        <f>$B12+0.05</f>
        <v>-0.5</v>
      </c>
      <c r="C13" s="18">
        <v>0.5</v>
      </c>
      <c r="D13" s="19">
        <f>IF($B13&gt;0,(1/(1-$B13))-1,1-(1/(1+$B13)))</f>
        <v>-1</v>
      </c>
      <c r="E13" s="19">
        <f>IF($C13&gt;0,(1/(1-$C13))-1,1-(1/(1+$C13)))</f>
        <v>1</v>
      </c>
      <c r="F13" s="19">
        <f>$D13+$E13</f>
        <v>0</v>
      </c>
      <c r="G13" s="19">
        <f>IF($F13&gt;0,1-(1/(1+$F13)),(1/(1-$F13))-1)</f>
        <v>0</v>
      </c>
      <c r="H13" s="19">
        <f>$D13-$E13</f>
        <v>-2</v>
      </c>
      <c r="I13" s="19">
        <f>IF($H13&gt;0,1-(1/(1+$H13)),(1/(1-$H13))-1)</f>
        <v>-0.666666666666667</v>
      </c>
      <c r="J13" s="20">
        <v>0.5</v>
      </c>
      <c r="K13" s="21">
        <f>1-((1-$J13)/2)</f>
        <v>0.75</v>
      </c>
      <c r="L13" s="19">
        <f>$C13*$K13+$B13*(1-$K13)</f>
        <v>0.25</v>
      </c>
      <c r="M13" t="b" s="22">
        <f>IF($B13&gt;0,1-1.9999*(1-$B13))</f>
        <v>0</v>
      </c>
      <c r="N13" s="19">
        <f>$G13-$G12</f>
        <v>0.18181818181818</v>
      </c>
      <c r="O13" s="19">
        <f>$I13-$I12</f>
        <v>0.022988505747126</v>
      </c>
    </row>
    <row r="14" ht="20.05" customHeight="1">
      <c r="A14" s="16"/>
      <c r="B14" s="17">
        <f>$B13+0.05</f>
        <v>-0.45</v>
      </c>
      <c r="C14" s="18">
        <v>0.5</v>
      </c>
      <c r="D14" s="19">
        <f>IF($B14&gt;0,(1/(1-$B14))-1,1-(1/(1+$B14)))</f>
        <v>-0.818181818181818</v>
      </c>
      <c r="E14" s="19">
        <f>IF($C14&gt;0,(1/(1-$C14))-1,1-(1/(1+$C14)))</f>
        <v>1</v>
      </c>
      <c r="F14" s="19">
        <f>$D14+$E14</f>
        <v>0.181818181818182</v>
      </c>
      <c r="G14" s="19">
        <f>IF($F14&gt;0,1-(1/(1+$F14)),(1/(1-$F14))-1)</f>
        <v>0.153846153846154</v>
      </c>
      <c r="H14" s="19">
        <f>$D14-$E14</f>
        <v>-1.81818181818182</v>
      </c>
      <c r="I14" s="19">
        <f>IF($H14&gt;0,1-(1/(1+$H14)),(1/(1-$H14))-1)</f>
        <v>-0.645161290322581</v>
      </c>
      <c r="J14" s="20">
        <v>0.5</v>
      </c>
      <c r="K14" s="21">
        <f>1-((1-$J14)/2)</f>
        <v>0.75</v>
      </c>
      <c r="L14" s="19">
        <f>$C14*$K14+$B14*(1-$K14)</f>
        <v>0.2625</v>
      </c>
      <c r="M14" t="b" s="22">
        <f>IF($B14&gt;0,1-1.9999*(1-$B14))</f>
        <v>0</v>
      </c>
      <c r="N14" s="19">
        <f>$G14-$G13</f>
        <v>0.153846153846154</v>
      </c>
      <c r="O14" s="19">
        <f>$I14-$I13</f>
        <v>0.021505376344086</v>
      </c>
    </row>
    <row r="15" ht="20.05" customHeight="1">
      <c r="A15" s="16"/>
      <c r="B15" s="17">
        <f>$B14+0.05</f>
        <v>-0.4</v>
      </c>
      <c r="C15" s="18">
        <v>0.5</v>
      </c>
      <c r="D15" s="19">
        <f>IF($B15&gt;0,(1/(1-$B15))-1,1-(1/(1+$B15)))</f>
        <v>-0.666666666666667</v>
      </c>
      <c r="E15" s="19">
        <f>IF($C15&gt;0,(1/(1-$C15))-1,1-(1/(1+$C15)))</f>
        <v>1</v>
      </c>
      <c r="F15" s="19">
        <f>$D15+$E15</f>
        <v>0.333333333333333</v>
      </c>
      <c r="G15" s="19">
        <f>IF($F15&gt;0,1-(1/(1+$F15)),(1/(1-$F15))-1)</f>
        <v>0.25</v>
      </c>
      <c r="H15" s="19">
        <f>$D15-$E15</f>
        <v>-1.66666666666667</v>
      </c>
      <c r="I15" s="19">
        <f>IF($H15&gt;0,1-(1/(1+$H15)),(1/(1-$H15))-1)</f>
        <v>-0.625</v>
      </c>
      <c r="J15" s="20">
        <v>0.5</v>
      </c>
      <c r="K15" s="21">
        <f>1-((1-$J15)/2)</f>
        <v>0.75</v>
      </c>
      <c r="L15" s="19">
        <f>$C15*$K15+$B15*(1-$K15)</f>
        <v>0.275</v>
      </c>
      <c r="M15" t="b" s="22">
        <f>IF($B15&gt;0,1-1.9999*(1-$B15))</f>
        <v>0</v>
      </c>
      <c r="N15" s="19">
        <f>$G15-$G14</f>
        <v>0.09615384615384601</v>
      </c>
      <c r="O15" s="19">
        <f>$I15-$I14</f>
        <v>0.020161290322581</v>
      </c>
    </row>
    <row r="16" ht="20.05" customHeight="1">
      <c r="A16" s="16"/>
      <c r="B16" s="17">
        <f>$B15+0.05</f>
        <v>-0.35</v>
      </c>
      <c r="C16" s="18">
        <v>0.5</v>
      </c>
      <c r="D16" s="19">
        <f>IF($B16&gt;0,(1/(1-$B16))-1,1-(1/(1+$B16)))</f>
        <v>-0.538461538461538</v>
      </c>
      <c r="E16" s="19">
        <f>IF($C16&gt;0,(1/(1-$C16))-1,1-(1/(1+$C16)))</f>
        <v>1</v>
      </c>
      <c r="F16" s="19">
        <f>$D16+$E16</f>
        <v>0.461538461538462</v>
      </c>
      <c r="G16" s="19">
        <f>IF($F16&gt;0,1-(1/(1+$F16)),(1/(1-$F16))-1)</f>
        <v>0.315789473684211</v>
      </c>
      <c r="H16" s="19">
        <f>$D16-$E16</f>
        <v>-1.53846153846154</v>
      </c>
      <c r="I16" s="19">
        <f>IF($H16&gt;0,1-(1/(1+$H16)),(1/(1-$H16))-1)</f>
        <v>-0.606060606060606</v>
      </c>
      <c r="J16" s="20">
        <v>0.5</v>
      </c>
      <c r="K16" s="21">
        <f>1-((1-$J16)/2)</f>
        <v>0.75</v>
      </c>
      <c r="L16" s="19">
        <f>$C16*$K16+$B16*(1-$K16)</f>
        <v>0.2875</v>
      </c>
      <c r="M16" t="b" s="22">
        <f>IF($B16&gt;0,1-1.9999*(1-$B16))</f>
        <v>0</v>
      </c>
      <c r="N16" s="19">
        <f>$G16-$G15</f>
        <v>0.06578947368421099</v>
      </c>
      <c r="O16" s="19">
        <f>$I16-$I15</f>
        <v>0.018939393939394</v>
      </c>
    </row>
    <row r="17" ht="20.05" customHeight="1">
      <c r="A17" s="16"/>
      <c r="B17" s="17">
        <f>$B16+0.05</f>
        <v>-0.3</v>
      </c>
      <c r="C17" s="18">
        <v>0.5</v>
      </c>
      <c r="D17" s="19">
        <f>IF($B17&gt;0,(1/(1-$B17))-1,1-(1/(1+$B17)))</f>
        <v>-0.428571428571429</v>
      </c>
      <c r="E17" s="19">
        <f>IF($C17&gt;0,(1/(1-$C17))-1,1-(1/(1+$C17)))</f>
        <v>1</v>
      </c>
      <c r="F17" s="19">
        <f>$D17+$E17</f>
        <v>0.571428571428571</v>
      </c>
      <c r="G17" s="19">
        <f>IF($F17&gt;0,1-(1/(1+$F17)),(1/(1-$F17))-1)</f>
        <v>0.363636363636363</v>
      </c>
      <c r="H17" s="19">
        <f>$D17-$E17</f>
        <v>-1.42857142857143</v>
      </c>
      <c r="I17" s="19">
        <f>IF($H17&gt;0,1-(1/(1+$H17)),(1/(1-$H17))-1)</f>
        <v>-0.588235294117647</v>
      </c>
      <c r="J17" s="20">
        <v>0.5</v>
      </c>
      <c r="K17" s="21">
        <f>1-((1-$J17)/2)</f>
        <v>0.75</v>
      </c>
      <c r="L17" s="19">
        <f>$C17*$K17+$B17*(1-$K17)</f>
        <v>0.3</v>
      </c>
      <c r="M17" t="b" s="22">
        <f>IF($B17&gt;0,1-1.9999*(1-$B17))</f>
        <v>0</v>
      </c>
      <c r="N17" s="19">
        <f>$G17-$G16</f>
        <v>0.047846889952152</v>
      </c>
      <c r="O17" s="19">
        <f>$I17-$I16</f>
        <v>0.017825311942959</v>
      </c>
    </row>
    <row r="18" ht="20.05" customHeight="1">
      <c r="A18" s="16"/>
      <c r="B18" s="17">
        <f>$B17+0.05</f>
        <v>-0.25</v>
      </c>
      <c r="C18" s="18">
        <v>0.5</v>
      </c>
      <c r="D18" s="19">
        <f>IF($B18&gt;0,(1/(1-$B18))-1,1-(1/(1+$B18)))</f>
        <v>-0.333333333333333</v>
      </c>
      <c r="E18" s="19">
        <f>IF($C18&gt;0,(1/(1-$C18))-1,1-(1/(1+$C18)))</f>
        <v>1</v>
      </c>
      <c r="F18" s="19">
        <f>$D18+$E18</f>
        <v>0.666666666666667</v>
      </c>
      <c r="G18" s="19">
        <f>IF($F18&gt;0,1-(1/(1+$F18)),(1/(1-$F18))-1)</f>
        <v>0.4</v>
      </c>
      <c r="H18" s="19">
        <f>$D18-$E18</f>
        <v>-1.33333333333333</v>
      </c>
      <c r="I18" s="19">
        <f>IF($H18&gt;0,1-(1/(1+$H18)),(1/(1-$H18))-1)</f>
        <v>-0.571428571428571</v>
      </c>
      <c r="J18" s="20">
        <v>0.5</v>
      </c>
      <c r="K18" s="21">
        <f>1-((1-$J18)/2)</f>
        <v>0.75</v>
      </c>
      <c r="L18" s="19">
        <f>$C18*$K18+$B18*(1-$K18)</f>
        <v>0.3125</v>
      </c>
      <c r="M18" t="b" s="22">
        <f>IF($B18&gt;0,1-1.9999*(1-$B18))</f>
        <v>0</v>
      </c>
      <c r="N18" s="19">
        <f>$G18-$G17</f>
        <v>0.036363636363637</v>
      </c>
      <c r="O18" s="19">
        <f>$I18-$I17</f>
        <v>0.016806722689076</v>
      </c>
    </row>
    <row r="19" ht="20.05" customHeight="1">
      <c r="A19" s="16"/>
      <c r="B19" s="17">
        <f>$B18+0.05</f>
        <v>-0.2</v>
      </c>
      <c r="C19" s="18">
        <v>0.5</v>
      </c>
      <c r="D19" s="19">
        <f>IF($B19&gt;0,(1/(1-$B19))-1,1-(1/(1+$B19)))</f>
        <v>-0.25</v>
      </c>
      <c r="E19" s="19">
        <f>IF($C19&gt;0,(1/(1-$C19))-1,1-(1/(1+$C19)))</f>
        <v>1</v>
      </c>
      <c r="F19" s="19">
        <f>$D19+$E19</f>
        <v>0.75</v>
      </c>
      <c r="G19" s="19">
        <f>IF($F19&gt;0,1-(1/(1+$F19)),(1/(1-$F19))-1)</f>
        <v>0.428571428571429</v>
      </c>
      <c r="H19" s="19">
        <f>$D19-$E19</f>
        <v>-1.25</v>
      </c>
      <c r="I19" s="19">
        <f>IF($H19&gt;0,1-(1/(1+$H19)),(1/(1-$H19))-1)</f>
        <v>-0.555555555555556</v>
      </c>
      <c r="J19" s="20">
        <v>0.5</v>
      </c>
      <c r="K19" s="21">
        <f>1-((1-$J19)/2)</f>
        <v>0.75</v>
      </c>
      <c r="L19" s="19">
        <f>$C19*$K19+$B19*(1-$K19)</f>
        <v>0.325</v>
      </c>
      <c r="M19" t="b" s="22">
        <f>IF($B19&gt;0,1-1.9999*(1-$B19))</f>
        <v>0</v>
      </c>
      <c r="N19" s="19">
        <f>$G19-$G18</f>
        <v>0.028571428571429</v>
      </c>
      <c r="O19" s="19">
        <f>$I19-$I18</f>
        <v>0.015873015873015</v>
      </c>
    </row>
    <row r="20" ht="20.05" customHeight="1">
      <c r="A20" s="16"/>
      <c r="B20" s="17">
        <f>$B19+0.05</f>
        <v>-0.15</v>
      </c>
      <c r="C20" s="18">
        <v>0.5</v>
      </c>
      <c r="D20" s="19">
        <f>IF($B20&gt;0,(1/(1-$B20))-1,1-(1/(1+$B20)))</f>
        <v>-0.176470588235294</v>
      </c>
      <c r="E20" s="19">
        <f>IF($C20&gt;0,(1/(1-$C20))-1,1-(1/(1+$C20)))</f>
        <v>1</v>
      </c>
      <c r="F20" s="19">
        <f>$D20+$E20</f>
        <v>0.823529411764706</v>
      </c>
      <c r="G20" s="19">
        <f>IF($F20&gt;0,1-(1/(1+$F20)),(1/(1-$F20))-1)</f>
        <v>0.451612903225806</v>
      </c>
      <c r="H20" s="19">
        <f>$D20-$E20</f>
        <v>-1.17647058823529</v>
      </c>
      <c r="I20" s="19">
        <f>IF($H20&gt;0,1-(1/(1+$H20)),(1/(1-$H20))-1)</f>
        <v>-0.54054054054054</v>
      </c>
      <c r="J20" s="20">
        <v>0.5</v>
      </c>
      <c r="K20" s="21">
        <f>1-((1-$J20)/2)</f>
        <v>0.75</v>
      </c>
      <c r="L20" s="19">
        <f>$C20*$K20+$B20*(1-$K20)</f>
        <v>0.3375</v>
      </c>
      <c r="M20" t="b" s="22">
        <f>IF($B20&gt;0,1-1.9999*(1-$B20))</f>
        <v>0</v>
      </c>
      <c r="N20" s="19">
        <f>$G20-$G19</f>
        <v>0.023041474654377</v>
      </c>
      <c r="O20" s="19">
        <f>$I20-$I19</f>
        <v>0.015015015015016</v>
      </c>
    </row>
    <row r="21" ht="20.05" customHeight="1">
      <c r="A21" s="16"/>
      <c r="B21" s="17">
        <f>$B20+0.05</f>
        <v>-0.1</v>
      </c>
      <c r="C21" s="18">
        <v>0.5</v>
      </c>
      <c r="D21" s="19">
        <f>IF($B21&gt;0,(1/(1-$B21))-1,1-(1/(1+$B21)))</f>
        <v>-0.111111111111111</v>
      </c>
      <c r="E21" s="19">
        <f>IF($C21&gt;0,(1/(1-$C21))-1,1-(1/(1+$C21)))</f>
        <v>1</v>
      </c>
      <c r="F21" s="19">
        <f>$D21+$E21</f>
        <v>0.888888888888889</v>
      </c>
      <c r="G21" s="19">
        <f>IF($F21&gt;0,1-(1/(1+$F21)),(1/(1-$F21))-1)</f>
        <v>0.470588235294118</v>
      </c>
      <c r="H21" s="19">
        <f>$D21-$E21</f>
        <v>-1.11111111111111</v>
      </c>
      <c r="I21" s="19">
        <f>IF($H21&gt;0,1-(1/(1+$H21)),(1/(1-$H21))-1)</f>
        <v>-0.526315789473684</v>
      </c>
      <c r="J21" s="20">
        <v>0.5</v>
      </c>
      <c r="K21" s="21">
        <f>1-((1-$J21)/2)</f>
        <v>0.75</v>
      </c>
      <c r="L21" s="19">
        <f>$C21*$K21+$B21*(1-$K21)</f>
        <v>0.35</v>
      </c>
      <c r="M21" t="b" s="22">
        <f>IF($B21&gt;0,1-1.9999*(1-$B21))</f>
        <v>0</v>
      </c>
      <c r="N21" s="19">
        <f>$G21-$G20</f>
        <v>0.018975332068312</v>
      </c>
      <c r="O21" s="19">
        <f>$I21-$I20</f>
        <v>0.014224751066856</v>
      </c>
    </row>
    <row r="22" ht="20.05" customHeight="1">
      <c r="A22" s="16"/>
      <c r="B22" s="17">
        <f>$B21+0.05</f>
        <v>-0.05</v>
      </c>
      <c r="C22" s="18">
        <v>0.5</v>
      </c>
      <c r="D22" s="19">
        <f>IF($B22&gt;0,(1/(1-$B22))-1,1-(1/(1+$B22)))</f>
        <v>-0.0526315789473684</v>
      </c>
      <c r="E22" s="19">
        <f>IF($C22&gt;0,(1/(1-$C22))-1,1-(1/(1+$C22)))</f>
        <v>1</v>
      </c>
      <c r="F22" s="19">
        <f>$D22+$E22</f>
        <v>0.947368421052632</v>
      </c>
      <c r="G22" s="19">
        <f>IF($F22&gt;0,1-(1/(1+$F22)),(1/(1-$F22))-1)</f>
        <v>0.486486486486487</v>
      </c>
      <c r="H22" s="19">
        <f>$D22-$E22</f>
        <v>-1.05263157894737</v>
      </c>
      <c r="I22" s="19">
        <f>IF($H22&gt;0,1-(1/(1+$H22)),(1/(1-$H22))-1)</f>
        <v>-0.512820512820513</v>
      </c>
      <c r="J22" s="20">
        <v>0.5</v>
      </c>
      <c r="K22" s="21">
        <f>1-((1-$J22)/2)</f>
        <v>0.75</v>
      </c>
      <c r="L22" s="19">
        <f>$C22*$K22+$B22*(1-$K22)</f>
        <v>0.3625</v>
      </c>
      <c r="M22" t="b" s="22">
        <f>IF($B22&gt;0,1-1.9999*(1-$B22))</f>
        <v>0</v>
      </c>
      <c r="N22" s="19">
        <f>$G22-$G21</f>
        <v>0.015898251192369</v>
      </c>
      <c r="O22" s="19">
        <f>$I22-$I21</f>
        <v>0.013495276653171</v>
      </c>
    </row>
    <row r="23" ht="20.05" customHeight="1">
      <c r="A23" s="16"/>
      <c r="B23" s="17">
        <f>$B22+0.05</f>
        <v>0</v>
      </c>
      <c r="C23" s="18">
        <v>0.5</v>
      </c>
      <c r="D23" s="19">
        <f>IF($B23&gt;0,(1/(1-$B23))-1,1-(1/(1+$B23)))</f>
        <v>0</v>
      </c>
      <c r="E23" s="19">
        <f>IF($C23&gt;0,(1/(1-$C23))-1,1-(1/(1+$C23)))</f>
        <v>1</v>
      </c>
      <c r="F23" s="19">
        <f>$D23+$E23</f>
        <v>1</v>
      </c>
      <c r="G23" s="19">
        <f>IF($F23&gt;0,1-(1/(1+$F23)),(1/(1-$F23))-1)</f>
        <v>0.5</v>
      </c>
      <c r="H23" s="19">
        <f>$D23-$E23</f>
        <v>-1</v>
      </c>
      <c r="I23" s="19">
        <f>IF($H23&gt;0,1-(1/(1+$H23)),(1/(1-$H23))-1)</f>
        <v>-0.5</v>
      </c>
      <c r="J23" s="20">
        <v>0.5</v>
      </c>
      <c r="K23" s="21">
        <f>1-((1-$J23)/2)</f>
        <v>0.75</v>
      </c>
      <c r="L23" s="19">
        <f>$C23*$K23+$B23*(1-$K23)</f>
        <v>0.375</v>
      </c>
      <c r="M23" s="19">
        <f>IF($B23&gt;0,1-1.9999*(1-$B23),-1)</f>
        <v>-1</v>
      </c>
      <c r="N23" s="19">
        <f>$G23-$G22</f>
        <v>0.013513513513513</v>
      </c>
      <c r="O23" s="19">
        <f>$I23-$I22</f>
        <v>0.012820512820513</v>
      </c>
    </row>
    <row r="24" ht="20.05" customHeight="1">
      <c r="A24" s="16"/>
      <c r="B24" s="17">
        <f>$B23+0.05</f>
        <v>0.05</v>
      </c>
      <c r="C24" s="18">
        <v>0.5</v>
      </c>
      <c r="D24" s="19">
        <f>IF($B24&gt;0,(1/(1-$B24))-1,1-(1/(1+$B24)))</f>
        <v>0.0526315789473684</v>
      </c>
      <c r="E24" s="19">
        <f>IF($C24&gt;0,(1/(1-$C24))-1,1-(1/(1+$C24)))</f>
        <v>1</v>
      </c>
      <c r="F24" s="19">
        <f>$D24+$E24</f>
        <v>1.05263157894737</v>
      </c>
      <c r="G24" s="19">
        <f>IF($F24&gt;0,1-(1/(1+$F24)),(1/(1-$F24))-1)</f>
        <v>0.512820512820513</v>
      </c>
      <c r="H24" s="19">
        <f>$D24-$E24</f>
        <v>-0.947368421052632</v>
      </c>
      <c r="I24" s="19">
        <f>IF($H24&gt;0,1-(1/(1+$H24)),(1/(1-$H24))-1)</f>
        <v>-0.486486486486487</v>
      </c>
      <c r="J24" s="20">
        <v>0.5</v>
      </c>
      <c r="K24" s="21">
        <f>1-((1-$J24)/2)</f>
        <v>0.75</v>
      </c>
      <c r="L24" s="19">
        <f>$C24*$K24+$B24*(1-$K24)</f>
        <v>0.3875</v>
      </c>
      <c r="M24" s="19">
        <f>IF($B24&gt;0,1-1.9999*(1-$B24),-1)</f>
        <v>-0.899905</v>
      </c>
      <c r="N24" s="19">
        <f>$G24-$G23</f>
        <v>0.012820512820513</v>
      </c>
      <c r="O24" s="19">
        <f>$I24-$I23</f>
        <v>0.013513513513513</v>
      </c>
    </row>
    <row r="25" ht="20.05" customHeight="1">
      <c r="A25" s="16"/>
      <c r="B25" s="17">
        <f>$B24+0.05</f>
        <v>0.1</v>
      </c>
      <c r="C25" s="18">
        <v>0.5</v>
      </c>
      <c r="D25" s="19">
        <f>IF($B25&gt;0,(1/(1-$B25))-1,1-(1/(1+$B25)))</f>
        <v>0.111111111111111</v>
      </c>
      <c r="E25" s="19">
        <f>IF($C25&gt;0,(1/(1-$C25))-1,1-(1/(1+$C25)))</f>
        <v>1</v>
      </c>
      <c r="F25" s="19">
        <f>$D25+$E25</f>
        <v>1.11111111111111</v>
      </c>
      <c r="G25" s="19">
        <f>IF($F25&gt;0,1-(1/(1+$F25)),(1/(1-$F25))-1)</f>
        <v>0.526315789473684</v>
      </c>
      <c r="H25" s="19">
        <f>$D25-$E25</f>
        <v>-0.888888888888889</v>
      </c>
      <c r="I25" s="19">
        <f>IF($H25&gt;0,1-(1/(1+$H25)),(1/(1-$H25))-1)</f>
        <v>-0.470588235294118</v>
      </c>
      <c r="J25" s="20">
        <v>0.5</v>
      </c>
      <c r="K25" s="21">
        <f>1-((1-$J25)/2)</f>
        <v>0.75</v>
      </c>
      <c r="L25" s="19">
        <f>$C25*$K25+$B25*(1-$K25)</f>
        <v>0.4</v>
      </c>
      <c r="M25" s="19">
        <f>IF($B25&gt;0,1-1.9999*(1-$B25),-1)</f>
        <v>-0.79991</v>
      </c>
      <c r="N25" s="19">
        <f>$G25-$G24</f>
        <v>0.013495276653171</v>
      </c>
      <c r="O25" s="19">
        <f>$I25-$I24</f>
        <v>0.015898251192369</v>
      </c>
    </row>
    <row r="26" ht="20.05" customHeight="1">
      <c r="A26" s="16"/>
      <c r="B26" s="17">
        <f>$B25+0.05</f>
        <v>0.15</v>
      </c>
      <c r="C26" s="18">
        <v>0.5</v>
      </c>
      <c r="D26" s="19">
        <f>IF($B26&gt;0,(1/(1-$B26))-1,1-(1/(1+$B26)))</f>
        <v>0.176470588235294</v>
      </c>
      <c r="E26" s="19">
        <f>IF($C26&gt;0,(1/(1-$C26))-1,1-(1/(1+$C26)))</f>
        <v>1</v>
      </c>
      <c r="F26" s="19">
        <f>$D26+$E26</f>
        <v>1.17647058823529</v>
      </c>
      <c r="G26" s="19">
        <f>IF($F26&gt;0,1-(1/(1+$F26)),(1/(1-$F26))-1)</f>
        <v>0.54054054054054</v>
      </c>
      <c r="H26" s="19">
        <f>$D26-$E26</f>
        <v>-0.823529411764706</v>
      </c>
      <c r="I26" s="19">
        <f>IF($H26&gt;0,1-(1/(1+$H26)),(1/(1-$H26))-1)</f>
        <v>-0.451612903225806</v>
      </c>
      <c r="J26" s="20">
        <v>0.5</v>
      </c>
      <c r="K26" s="21">
        <f>1-((1-$J26)/2)</f>
        <v>0.75</v>
      </c>
      <c r="L26" s="19">
        <f>$C26*$K26+$B26*(1-$K26)</f>
        <v>0.4125</v>
      </c>
      <c r="M26" s="19">
        <f>IF($B26&gt;0,1-1.9999*(1-$B26),-1)</f>
        <v>-0.699915</v>
      </c>
      <c r="N26" s="19">
        <f>$G26-$G25</f>
        <v>0.014224751066856</v>
      </c>
      <c r="O26" s="19">
        <f>$I26-$I25</f>
        <v>0.018975332068312</v>
      </c>
    </row>
    <row r="27" ht="20.05" customHeight="1">
      <c r="A27" s="16"/>
      <c r="B27" s="17">
        <f>$B26+0.05</f>
        <v>0.2</v>
      </c>
      <c r="C27" s="18">
        <v>0.5</v>
      </c>
      <c r="D27" s="19">
        <f>IF($B27&gt;0,(1/(1-$B27))-1,1-(1/(1+$B27)))</f>
        <v>0.25</v>
      </c>
      <c r="E27" s="19">
        <f>IF($C27&gt;0,(1/(1-$C27))-1,1-(1/(1+$C27)))</f>
        <v>1</v>
      </c>
      <c r="F27" s="19">
        <f>$D27+$E27</f>
        <v>1.25</v>
      </c>
      <c r="G27" s="19">
        <f>IF($F27&gt;0,1-(1/(1+$F27)),(1/(1-$F27))-1)</f>
        <v>0.555555555555556</v>
      </c>
      <c r="H27" s="19">
        <f>$D27-$E27</f>
        <v>-0.75</v>
      </c>
      <c r="I27" s="19">
        <f>IF($H27&gt;0,1-(1/(1+$H27)),(1/(1-$H27))-1)</f>
        <v>-0.428571428571429</v>
      </c>
      <c r="J27" s="20">
        <v>0.5</v>
      </c>
      <c r="K27" s="21">
        <f>1-((1-$J27)/2)</f>
        <v>0.75</v>
      </c>
      <c r="L27" s="19">
        <f>$C27*$K27+$B27*(1-$K27)</f>
        <v>0.425</v>
      </c>
      <c r="M27" s="19">
        <f>IF($B27&gt;0,1-1.9999*(1-$B27),-1)</f>
        <v>-0.59992</v>
      </c>
      <c r="N27" s="19">
        <f>$G27-$G26</f>
        <v>0.015015015015016</v>
      </c>
      <c r="O27" s="19">
        <f>$I27-$I26</f>
        <v>0.023041474654377</v>
      </c>
    </row>
    <row r="28" ht="20.05" customHeight="1">
      <c r="A28" s="16"/>
      <c r="B28" s="17">
        <f>$B27+0.05</f>
        <v>0.25</v>
      </c>
      <c r="C28" s="18">
        <v>0.5</v>
      </c>
      <c r="D28" s="19">
        <f>IF($B28&gt;0,(1/(1-$B28))-1,1-(1/(1+$B28)))</f>
        <v>0.333333333333333</v>
      </c>
      <c r="E28" s="19">
        <f>IF($C28&gt;0,(1/(1-$C28))-1,1-(1/(1+$C28)))</f>
        <v>1</v>
      </c>
      <c r="F28" s="19">
        <f>$D28+$E28</f>
        <v>1.33333333333333</v>
      </c>
      <c r="G28" s="19">
        <f>IF($F28&gt;0,1-(1/(1+$F28)),(1/(1-$F28))-1)</f>
        <v>0.571428571428571</v>
      </c>
      <c r="H28" s="19">
        <f>$D28-$E28</f>
        <v>-0.666666666666667</v>
      </c>
      <c r="I28" s="19">
        <f>IF($H28&gt;0,1-(1/(1+$H28)),(1/(1-$H28))-1)</f>
        <v>-0.4</v>
      </c>
      <c r="J28" s="20">
        <v>0.5</v>
      </c>
      <c r="K28" s="21">
        <f>1-((1-$J28)/2)</f>
        <v>0.75</v>
      </c>
      <c r="L28" s="19">
        <f>$C28*$K28+$B28*(1-$K28)</f>
        <v>0.4375</v>
      </c>
      <c r="M28" s="19">
        <f>IF($B28&gt;0,1-1.9999*(1-$B28),-1)</f>
        <v>-0.499925</v>
      </c>
      <c r="N28" s="19">
        <f>$G28-$G27</f>
        <v>0.015873015873015</v>
      </c>
      <c r="O28" s="19">
        <f>$I28-$I27</f>
        <v>0.028571428571429</v>
      </c>
    </row>
    <row r="29" ht="20.05" customHeight="1">
      <c r="A29" s="16"/>
      <c r="B29" s="17">
        <f>$B28+0.05</f>
        <v>0.3</v>
      </c>
      <c r="C29" s="18">
        <v>0.5</v>
      </c>
      <c r="D29" s="19">
        <f>IF($B29&gt;0,(1/(1-$B29))-1,1-(1/(1+$B29)))</f>
        <v>0.428571428571429</v>
      </c>
      <c r="E29" s="19">
        <f>IF($C29&gt;0,(1/(1-$C29))-1,1-(1/(1+$C29)))</f>
        <v>1</v>
      </c>
      <c r="F29" s="19">
        <f>$D29+$E29</f>
        <v>1.42857142857143</v>
      </c>
      <c r="G29" s="19">
        <f>IF($F29&gt;0,1-(1/(1+$F29)),(1/(1-$F29))-1)</f>
        <v>0.588235294117647</v>
      </c>
      <c r="H29" s="19">
        <f>$D29-$E29</f>
        <v>-0.571428571428571</v>
      </c>
      <c r="I29" s="19">
        <f>IF($H29&gt;0,1-(1/(1+$H29)),(1/(1-$H29))-1)</f>
        <v>-0.363636363636363</v>
      </c>
      <c r="J29" s="20">
        <v>0.5</v>
      </c>
      <c r="K29" s="21">
        <f>1-((1-$J29)/2)</f>
        <v>0.75</v>
      </c>
      <c r="L29" s="19">
        <f>$C29*$K29+$B29*(1-$K29)</f>
        <v>0.45</v>
      </c>
      <c r="M29" s="19">
        <f>IF($B29&gt;0,1-1.9999*(1-$B29),-1)</f>
        <v>-0.39993</v>
      </c>
      <c r="N29" s="19">
        <f>$G29-$G28</f>
        <v>0.016806722689076</v>
      </c>
      <c r="O29" s="19">
        <f>$I29-$I28</f>
        <v>0.036363636363637</v>
      </c>
    </row>
    <row r="30" ht="20.05" customHeight="1">
      <c r="A30" s="16"/>
      <c r="B30" s="17">
        <f>$B29+0.05</f>
        <v>0.35</v>
      </c>
      <c r="C30" s="18">
        <v>0.5</v>
      </c>
      <c r="D30" s="19">
        <f>IF($B30&gt;0,(1/(1-$B30))-1,1-(1/(1+$B30)))</f>
        <v>0.538461538461538</v>
      </c>
      <c r="E30" s="19">
        <f>IF($C30&gt;0,(1/(1-$C30))-1,1-(1/(1+$C30)))</f>
        <v>1</v>
      </c>
      <c r="F30" s="19">
        <f>$D30+$E30</f>
        <v>1.53846153846154</v>
      </c>
      <c r="G30" s="19">
        <f>IF($F30&gt;0,1-(1/(1+$F30)),(1/(1-$F30))-1)</f>
        <v>0.606060606060606</v>
      </c>
      <c r="H30" s="19">
        <f>$D30-$E30</f>
        <v>-0.461538461538462</v>
      </c>
      <c r="I30" s="19">
        <f>IF($H30&gt;0,1-(1/(1+$H30)),(1/(1-$H30))-1)</f>
        <v>-0.315789473684211</v>
      </c>
      <c r="J30" s="20">
        <v>0.5</v>
      </c>
      <c r="K30" s="21">
        <f>1-((1-$J30)/2)</f>
        <v>0.75</v>
      </c>
      <c r="L30" s="19">
        <f>$C30*$K30+$B30*(1-$K30)</f>
        <v>0.4625</v>
      </c>
      <c r="M30" s="19">
        <f>IF($B30&gt;0,1-1.9999*(1-$B30),-1)</f>
        <v>-0.299935</v>
      </c>
      <c r="N30" s="19">
        <f>$G30-$G29</f>
        <v>0.017825311942959</v>
      </c>
      <c r="O30" s="19">
        <f>$I30-$I29</f>
        <v>0.047846889952152</v>
      </c>
    </row>
    <row r="31" ht="20.05" customHeight="1">
      <c r="A31" s="16"/>
      <c r="B31" s="17">
        <f>$B30+0.05</f>
        <v>0.4</v>
      </c>
      <c r="C31" s="18">
        <v>0.5</v>
      </c>
      <c r="D31" s="19">
        <f>IF($B31&gt;0,(1/(1-$B31))-1,1-(1/(1+$B31)))</f>
        <v>0.666666666666667</v>
      </c>
      <c r="E31" s="19">
        <f>IF($C31&gt;0,(1/(1-$C31))-1,1-(1/(1+$C31)))</f>
        <v>1</v>
      </c>
      <c r="F31" s="19">
        <f>$D31+$E31</f>
        <v>1.66666666666667</v>
      </c>
      <c r="G31" s="19">
        <f>IF($F31&gt;0,1-(1/(1+$F31)),(1/(1-$F31))-1)</f>
        <v>0.625</v>
      </c>
      <c r="H31" s="19">
        <f>$D31-$E31</f>
        <v>-0.333333333333333</v>
      </c>
      <c r="I31" s="19">
        <f>IF($H31&gt;0,1-(1/(1+$H31)),(1/(1-$H31))-1)</f>
        <v>-0.25</v>
      </c>
      <c r="J31" s="20">
        <v>0.5</v>
      </c>
      <c r="K31" s="21">
        <f>1-((1-$J31)/2)</f>
        <v>0.75</v>
      </c>
      <c r="L31" s="19">
        <f>$C31*$K31+$B31*(1-$K31)</f>
        <v>0.475</v>
      </c>
      <c r="M31" s="19">
        <f>IF($B31&gt;0,1-1.9999*(1-$B31),-1)</f>
        <v>-0.19994</v>
      </c>
      <c r="N31" s="19">
        <f>$G31-$G30</f>
        <v>0.018939393939394</v>
      </c>
      <c r="O31" s="19">
        <f>$I31-$I30</f>
        <v>0.06578947368421099</v>
      </c>
    </row>
    <row r="32" ht="20.05" customHeight="1">
      <c r="A32" s="16"/>
      <c r="B32" s="17">
        <f>$B31+0.05</f>
        <v>0.45</v>
      </c>
      <c r="C32" s="18">
        <v>0.5</v>
      </c>
      <c r="D32" s="19">
        <f>IF($B32&gt;0,(1/(1-$B32))-1,1-(1/(1+$B32)))</f>
        <v>0.818181818181818</v>
      </c>
      <c r="E32" s="19">
        <f>IF($C32&gt;0,(1/(1-$C32))-1,1-(1/(1+$C32)))</f>
        <v>1</v>
      </c>
      <c r="F32" s="19">
        <f>$D32+$E32</f>
        <v>1.81818181818182</v>
      </c>
      <c r="G32" s="19">
        <f>IF($F32&gt;0,1-(1/(1+$F32)),(1/(1-$F32))-1)</f>
        <v>0.645161290322581</v>
      </c>
      <c r="H32" s="19">
        <f>$D32-$E32</f>
        <v>-0.181818181818182</v>
      </c>
      <c r="I32" s="19">
        <f>IF($H32&gt;0,1-(1/(1+$H32)),(1/(1-$H32))-1)</f>
        <v>-0.153846153846154</v>
      </c>
      <c r="J32" s="20">
        <v>0.5</v>
      </c>
      <c r="K32" s="21">
        <f>1-((1-$J32)/2)</f>
        <v>0.75</v>
      </c>
      <c r="L32" s="19">
        <f>$C32*$K32+$B32*(1-$K32)</f>
        <v>0.4875</v>
      </c>
      <c r="M32" s="19">
        <f>IF($B32&gt;0,1-1.9999*(1-$B32),-1)</f>
        <v>-0.09994500000000001</v>
      </c>
      <c r="N32" s="19">
        <f>$G32-$G31</f>
        <v>0.020161290322581</v>
      </c>
      <c r="O32" s="19">
        <f>$I32-$I31</f>
        <v>0.09615384615384601</v>
      </c>
    </row>
    <row r="33" ht="20.05" customHeight="1">
      <c r="A33" s="16"/>
      <c r="B33" s="17">
        <f>$B32+0.05</f>
        <v>0.5</v>
      </c>
      <c r="C33" s="18">
        <v>0.5</v>
      </c>
      <c r="D33" s="19">
        <f>IF($B33&gt;0,(1/(1-$B33))-1,1-(1/(1+$B33)))</f>
        <v>1</v>
      </c>
      <c r="E33" s="19">
        <f>IF($C33&gt;0,(1/(1-$C33))-1,1-(1/(1+$C33)))</f>
        <v>1</v>
      </c>
      <c r="F33" s="19">
        <f>$D33+$E33</f>
        <v>2</v>
      </c>
      <c r="G33" s="19">
        <f>IF($F33&gt;0,1-(1/(1+$F33)),(1/(1-$F33))-1)</f>
        <v>0.666666666666667</v>
      </c>
      <c r="H33" s="19">
        <f>$D33-$E33</f>
        <v>0</v>
      </c>
      <c r="I33" s="19">
        <f>IF($H33&gt;0,1-(1/(1+$H33)),(1/(1-$H33))-1)</f>
        <v>0</v>
      </c>
      <c r="J33" s="20">
        <v>0.5</v>
      </c>
      <c r="K33" s="21">
        <f>1-((1-$J33)/2)</f>
        <v>0.75</v>
      </c>
      <c r="L33" s="19">
        <f>$C33*$K33+$B33*(1-$K33)</f>
        <v>0.5</v>
      </c>
      <c r="M33" s="19">
        <f>IF($B33&gt;0,1-1.9999*(1-$B33),-1)</f>
        <v>5e-05</v>
      </c>
      <c r="N33" s="19">
        <f>$G33-$G32</f>
        <v>0.021505376344086</v>
      </c>
      <c r="O33" s="19">
        <f>$I33-$I32</f>
        <v>0.153846153846154</v>
      </c>
    </row>
    <row r="34" ht="20.05" customHeight="1">
      <c r="A34" s="16"/>
      <c r="B34" s="17">
        <f>$B33+0.05</f>
        <v>0.55</v>
      </c>
      <c r="C34" s="18">
        <v>0.5</v>
      </c>
      <c r="D34" s="19">
        <f>IF($B34&gt;0,(1/(1-$B34))-1,1-(1/(1+$B34)))</f>
        <v>1.22222222222222</v>
      </c>
      <c r="E34" s="19">
        <f>IF($C34&gt;0,(1/(1-$C34))-1,1-(1/(1+$C34)))</f>
        <v>1</v>
      </c>
      <c r="F34" s="19">
        <f>$D34+$E34</f>
        <v>2.22222222222222</v>
      </c>
      <c r="G34" s="19">
        <f>IF($F34&gt;0,1-(1/(1+$F34)),(1/(1-$F34))-1)</f>
        <v>0.689655172413793</v>
      </c>
      <c r="H34" s="19">
        <f>$D34-$E34</f>
        <v>0.22222222222222</v>
      </c>
      <c r="I34" s="19">
        <f>IF($H34&gt;0,1-(1/(1+$H34)),(1/(1-$H34))-1)</f>
        <v>0.18181818181818</v>
      </c>
      <c r="J34" s="20">
        <v>0.5</v>
      </c>
      <c r="K34" s="21">
        <f>1-((1-$J34)/2)</f>
        <v>0.75</v>
      </c>
      <c r="L34" s="19">
        <f>$C34*$K34+$B34*(1-$K34)</f>
        <v>0.5125</v>
      </c>
      <c r="M34" s="19">
        <f>IF($B34&gt;0,1-1.9999*(1-$B34),-1)</f>
        <v>0.100045</v>
      </c>
      <c r="N34" s="19">
        <f>$G34-$G33</f>
        <v>0.022988505747126</v>
      </c>
      <c r="O34" s="19">
        <f>$I34-$I33</f>
        <v>0.18181818181818</v>
      </c>
    </row>
    <row r="35" ht="20.05" customHeight="1">
      <c r="A35" s="16"/>
      <c r="B35" s="17">
        <f>$B34+0.05</f>
        <v>0.6</v>
      </c>
      <c r="C35" s="18">
        <v>0.5</v>
      </c>
      <c r="D35" s="19">
        <f>IF($B35&gt;0,(1/(1-$B35))-1,1-(1/(1+$B35)))</f>
        <v>1.5</v>
      </c>
      <c r="E35" s="19">
        <f>IF($C35&gt;0,(1/(1-$C35))-1,1-(1/(1+$C35)))</f>
        <v>1</v>
      </c>
      <c r="F35" s="19">
        <f>$D35+$E35</f>
        <v>2.5</v>
      </c>
      <c r="G35" s="19">
        <f>IF($F35&gt;0,1-(1/(1+$F35)),(1/(1-$F35))-1)</f>
        <v>0.714285714285714</v>
      </c>
      <c r="H35" s="19">
        <f>$D35-$E35</f>
        <v>0.5</v>
      </c>
      <c r="I35" s="19">
        <f>IF($H35&gt;0,1-(1/(1+$H35)),(1/(1-$H35))-1)</f>
        <v>0.333333333333333</v>
      </c>
      <c r="J35" s="20">
        <v>0.5</v>
      </c>
      <c r="K35" s="21">
        <f>1-((1-$J35)/2)</f>
        <v>0.75</v>
      </c>
      <c r="L35" s="19">
        <f>$C35*$K35+$B35*(1-$K35)</f>
        <v>0.525</v>
      </c>
      <c r="M35" s="19">
        <f>IF($B35&gt;0,1-1.9999*(1-$B35),-1)</f>
        <v>0.20004</v>
      </c>
      <c r="N35" s="19">
        <f>$G35-$G34</f>
        <v>0.024630541871921</v>
      </c>
      <c r="O35" s="19">
        <f>$I35-$I34</f>
        <v>0.151515151515153</v>
      </c>
    </row>
    <row r="36" ht="20.05" customHeight="1">
      <c r="A36" s="16"/>
      <c r="B36" s="17">
        <f>$B35+0.05</f>
        <v>0.65</v>
      </c>
      <c r="C36" s="18">
        <v>0.5</v>
      </c>
      <c r="D36" s="19">
        <f>IF($B36&gt;0,(1/(1-$B36))-1,1-(1/(1+$B36)))</f>
        <v>1.85714285714286</v>
      </c>
      <c r="E36" s="19">
        <f>IF($C36&gt;0,(1/(1-$C36))-1,1-(1/(1+$C36)))</f>
        <v>1</v>
      </c>
      <c r="F36" s="19">
        <f>$D36+$E36</f>
        <v>2.85714285714286</v>
      </c>
      <c r="G36" s="19">
        <f>IF($F36&gt;0,1-(1/(1+$F36)),(1/(1-$F36))-1)</f>
        <v>0.740740740740741</v>
      </c>
      <c r="H36" s="19">
        <f>$D36-$E36</f>
        <v>0.85714285714286</v>
      </c>
      <c r="I36" s="19">
        <f>IF($H36&gt;0,1-(1/(1+$H36)),(1/(1-$H36))-1)</f>
        <v>0.461538461538462</v>
      </c>
      <c r="J36" s="20">
        <v>0.5</v>
      </c>
      <c r="K36" s="21">
        <f>1-((1-$J36)/2)</f>
        <v>0.75</v>
      </c>
      <c r="L36" s="19">
        <f>$C36*$K36+$B36*(1-$K36)</f>
        <v>0.5375</v>
      </c>
      <c r="M36" s="19">
        <f>IF($B36&gt;0,1-1.9999*(1-$B36),-1)</f>
        <v>0.300035</v>
      </c>
      <c r="N36" s="19">
        <f>$G36-$G35</f>
        <v>0.026455026455027</v>
      </c>
      <c r="O36" s="19">
        <f>$I36-$I35</f>
        <v>0.128205128205129</v>
      </c>
    </row>
    <row r="37" ht="20.05" customHeight="1">
      <c r="A37" s="16"/>
      <c r="B37" s="17">
        <f>$B36+0.05</f>
        <v>0.7</v>
      </c>
      <c r="C37" s="18">
        <v>0.5</v>
      </c>
      <c r="D37" s="19">
        <f>IF($B37&gt;0,(1/(1-$B37))-1,1-(1/(1+$B37)))</f>
        <v>2.33333333333333</v>
      </c>
      <c r="E37" s="19">
        <f>IF($C37&gt;0,(1/(1-$C37))-1,1-(1/(1+$C37)))</f>
        <v>1</v>
      </c>
      <c r="F37" s="19">
        <f>$D37+$E37</f>
        <v>3.33333333333333</v>
      </c>
      <c r="G37" s="19">
        <f>IF($F37&gt;0,1-(1/(1+$F37)),(1/(1-$F37))-1)</f>
        <v>0.7692307692307691</v>
      </c>
      <c r="H37" s="19">
        <f>$D37-$E37</f>
        <v>1.33333333333333</v>
      </c>
      <c r="I37" s="19">
        <f>IF($H37&gt;0,1-(1/(1+$H37)),(1/(1-$H37))-1)</f>
        <v>0.571428571428571</v>
      </c>
      <c r="J37" s="20">
        <v>0.5</v>
      </c>
      <c r="K37" s="21">
        <f>1-((1-$J37)/2)</f>
        <v>0.75</v>
      </c>
      <c r="L37" s="19">
        <f>$C37*$K37+$B37*(1-$K37)</f>
        <v>0.55</v>
      </c>
      <c r="M37" s="19">
        <f>IF($B37&gt;0,1-1.9999*(1-$B37),-1)</f>
        <v>0.40003</v>
      </c>
      <c r="N37" s="19">
        <f>$G37-$G36</f>
        <v>0.028490028490028</v>
      </c>
      <c r="O37" s="19">
        <f>$I37-$I36</f>
        <v>0.109890109890109</v>
      </c>
    </row>
    <row r="38" ht="20.05" customHeight="1">
      <c r="A38" s="16"/>
      <c r="B38" s="17">
        <f>$B37+0.05</f>
        <v>0.75</v>
      </c>
      <c r="C38" s="18">
        <v>0.5</v>
      </c>
      <c r="D38" s="19">
        <f>IF($B38&gt;0,(1/(1-$B38))-1,1-(1/(1+$B38)))</f>
        <v>3</v>
      </c>
      <c r="E38" s="19">
        <f>IF($C38&gt;0,(1/(1-$C38))-1,1-(1/(1+$C38)))</f>
        <v>1</v>
      </c>
      <c r="F38" s="19">
        <f>$D38+$E38</f>
        <v>4</v>
      </c>
      <c r="G38" s="19">
        <f>IF($F38&gt;0,1-(1/(1+$F38)),(1/(1-$F38))-1)</f>
        <v>0.8</v>
      </c>
      <c r="H38" s="19">
        <f>$D38-$E38</f>
        <v>2</v>
      </c>
      <c r="I38" s="19">
        <f>IF($H38&gt;0,1-(1/(1+$H38)),(1/(1-$H38))-1)</f>
        <v>0.666666666666667</v>
      </c>
      <c r="J38" s="20">
        <v>0.5</v>
      </c>
      <c r="K38" s="21">
        <f>1-((1-$J38)/2)</f>
        <v>0.75</v>
      </c>
      <c r="L38" s="19">
        <f>$C38*$K38+$B38*(1-$K38)</f>
        <v>0.5625</v>
      </c>
      <c r="M38" s="19">
        <f>IF($B38&gt;0,1-1.9999*(1-$B38),-1)</f>
        <v>0.5000250000000001</v>
      </c>
      <c r="N38" s="19">
        <f>$G38-$G37</f>
        <v>0.030769230769231</v>
      </c>
      <c r="O38" s="19">
        <f>$I38-$I37</f>
        <v>0.095238095238096</v>
      </c>
    </row>
    <row r="39" ht="20.05" customHeight="1">
      <c r="A39" s="16"/>
      <c r="B39" s="17">
        <f>$B38+0.05</f>
        <v>0.8</v>
      </c>
      <c r="C39" s="18">
        <v>0.5</v>
      </c>
      <c r="D39" s="19">
        <f>IF($B39&gt;0,(1/(1-$B39))-1,1-(1/(1+$B39)))</f>
        <v>4</v>
      </c>
      <c r="E39" s="19">
        <f>IF($C39&gt;0,(1/(1-$C39))-1,1-(1/(1+$C39)))</f>
        <v>1</v>
      </c>
      <c r="F39" s="19">
        <f>$D39+$E39</f>
        <v>5</v>
      </c>
      <c r="G39" s="19">
        <f>IF($F39&gt;0,1-(1/(1+$F39)),(1/(1-$F39))-1)</f>
        <v>0.833333333333333</v>
      </c>
      <c r="H39" s="19">
        <f>$D39-$E39</f>
        <v>3</v>
      </c>
      <c r="I39" s="19">
        <f>IF($H39&gt;0,1-(1/(1+$H39)),(1/(1-$H39))-1)</f>
        <v>0.75</v>
      </c>
      <c r="J39" s="20">
        <v>0.5</v>
      </c>
      <c r="K39" s="21">
        <f>1-((1-$J39)/2)</f>
        <v>0.75</v>
      </c>
      <c r="L39" s="19">
        <f>$C39*$K39+$B39*(1-$K39)</f>
        <v>0.575</v>
      </c>
      <c r="M39" s="19">
        <f>IF($B39&gt;0,1-1.9999*(1-$B39),-1)</f>
        <v>0.60002</v>
      </c>
      <c r="N39" s="19">
        <f>$G39-$G38</f>
        <v>0.033333333333333</v>
      </c>
      <c r="O39" s="19">
        <f>$I39-$I38</f>
        <v>0.083333333333333</v>
      </c>
    </row>
    <row r="40" ht="20.05" customHeight="1">
      <c r="A40" s="16"/>
      <c r="B40" s="17">
        <f>$B39+0.05</f>
        <v>0.85</v>
      </c>
      <c r="C40" s="18">
        <v>0.5</v>
      </c>
      <c r="D40" s="19">
        <f>IF($B40&gt;0,(1/(1-$B40))-1,1-(1/(1+$B40)))</f>
        <v>5.66666666666667</v>
      </c>
      <c r="E40" s="19">
        <f>IF($C40&gt;0,(1/(1-$C40))-1,1-(1/(1+$C40)))</f>
        <v>1</v>
      </c>
      <c r="F40" s="19">
        <f>$D40+$E40</f>
        <v>6.66666666666667</v>
      </c>
      <c r="G40" s="19">
        <f>IF($F40&gt;0,1-(1/(1+$F40)),(1/(1-$F40))-1)</f>
        <v>0.869565217391304</v>
      </c>
      <c r="H40" s="19">
        <f>$D40-$E40</f>
        <v>4.66666666666667</v>
      </c>
      <c r="I40" s="19">
        <f>IF($H40&gt;0,1-(1/(1+$H40)),(1/(1-$H40))-1)</f>
        <v>0.823529411764706</v>
      </c>
      <c r="J40" s="20">
        <v>0.5</v>
      </c>
      <c r="K40" s="21">
        <f>1-((1-$J40)/2)</f>
        <v>0.75</v>
      </c>
      <c r="L40" s="19">
        <f>$C40*$K40+$B40*(1-$K40)</f>
        <v>0.5875</v>
      </c>
      <c r="M40" s="19">
        <f>IF($B40&gt;0,1-1.9999*(1-$B40),-1)</f>
        <v>0.7000150000000001</v>
      </c>
      <c r="N40" s="19">
        <f>$G40-$G39</f>
        <v>0.036231884057971</v>
      </c>
      <c r="O40" s="19">
        <f>$I40-$I39</f>
        <v>0.073529411764706</v>
      </c>
    </row>
    <row r="41" ht="20.05" customHeight="1">
      <c r="A41" s="16"/>
      <c r="B41" s="17">
        <f>$B40+0.05</f>
        <v>0.9</v>
      </c>
      <c r="C41" s="18">
        <v>0.5</v>
      </c>
      <c r="D41" s="19">
        <f>IF($B41&gt;0,(1/(1-$B41))-1,1-(1/(1+$B41)))</f>
        <v>9</v>
      </c>
      <c r="E41" s="19">
        <f>IF($C41&gt;0,(1/(1-$C41))-1,1-(1/(1+$C41)))</f>
        <v>1</v>
      </c>
      <c r="F41" s="19">
        <f>$D41+$E41</f>
        <v>10</v>
      </c>
      <c r="G41" s="19">
        <f>IF($F41&gt;0,1-(1/(1+$F41)),(1/(1-$F41))-1)</f>
        <v>0.9090909090909089</v>
      </c>
      <c r="H41" s="19">
        <f>$D41-$E41</f>
        <v>8</v>
      </c>
      <c r="I41" s="19">
        <f>IF($H41&gt;0,1-(1/(1+$H41)),(1/(1-$H41))-1)</f>
        <v>0.888888888888889</v>
      </c>
      <c r="J41" s="20">
        <v>0.5</v>
      </c>
      <c r="K41" s="21">
        <f>1-((1-$J41)/2)</f>
        <v>0.75</v>
      </c>
      <c r="L41" s="19">
        <f>$C41*$K41+$B41*(1-$K41)</f>
        <v>0.6</v>
      </c>
      <c r="M41" s="19">
        <f>IF($B41&gt;0,1-1.9999*(1-$B41),-1)</f>
        <v>0.80001</v>
      </c>
      <c r="N41" s="19">
        <f>$G41-$G40</f>
        <v>0.039525691699605</v>
      </c>
      <c r="O41" s="19">
        <f>$I41-$I40</f>
        <v>0.065359477124183</v>
      </c>
    </row>
    <row r="42" ht="20.05" customHeight="1">
      <c r="A42" s="16"/>
      <c r="B42" s="17">
        <f>$B41+0.05</f>
        <v>0.95</v>
      </c>
      <c r="C42" s="18">
        <v>0.5</v>
      </c>
      <c r="D42" s="19">
        <f>IF($B42&gt;0,(1/(1-$B42))-1,1-(1/(1+$B42)))</f>
        <v>19</v>
      </c>
      <c r="E42" s="19">
        <f>IF($C42&gt;0,(1/(1-$C42))-1,1-(1/(1+$C42)))</f>
        <v>1</v>
      </c>
      <c r="F42" s="19">
        <f>$D42+$E42</f>
        <v>20</v>
      </c>
      <c r="G42" s="19">
        <f>IF($F42&gt;0,1-(1/(1+$F42)),(1/(1-$F42))-1)</f>
        <v>0.952380952380952</v>
      </c>
      <c r="H42" s="19">
        <f>$D42-$E42</f>
        <v>18</v>
      </c>
      <c r="I42" s="19">
        <f>IF($H42&gt;0,1-(1/(1+$H42)),(1/(1-$H42))-1)</f>
        <v>0.947368421052632</v>
      </c>
      <c r="J42" s="20">
        <v>0.5</v>
      </c>
      <c r="K42" s="21">
        <f>1-((1-$J42)/2)</f>
        <v>0.75</v>
      </c>
      <c r="L42" s="19">
        <f>$C42*$K42+$B42*(1-$K42)</f>
        <v>0.6125</v>
      </c>
      <c r="M42" s="19">
        <f>IF($B42&gt;0,1-1.9999*(1-$B42),-1)</f>
        <v>0.9000050000000001</v>
      </c>
      <c r="N42" s="19">
        <f>$G42-$G41</f>
        <v>0.043290043290043</v>
      </c>
      <c r="O42" s="19">
        <f>$I42-$I41</f>
        <v>0.058479532163743</v>
      </c>
    </row>
  </sheetData>
  <mergeCells count="1">
    <mergeCell ref="A1:O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